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edvadamsde-my.sharepoint.com/personal/adams_edv-adams_de/Documents/Dropbox/"/>
    </mc:Choice>
  </mc:AlternateContent>
  <xr:revisionPtr revIDLastSave="91" documentId="8_{8E08CBB3-C359-42EF-B10B-E454EAF4CD38}" xr6:coauthVersionLast="47" xr6:coauthVersionMax="47" xr10:uidLastSave="{BA6BD8A4-1201-442F-BFAF-53DE56BE92E8}"/>
  <bookViews>
    <workbookView xWindow="-108" yWindow="-108" windowWidth="23256" windowHeight="12456" activeTab="2" xr2:uid="{2AB1BCC2-C92C-4D6A-9E57-14B8702596B1}"/>
  </bookViews>
  <sheets>
    <sheet name="Matrix addition" sheetId="1" r:id="rId1"/>
    <sheet name="SEQUENCE()" sheetId="2" r:id="rId2"/>
    <sheet name="FILTER()" sheetId="4" r:id="rId3"/>
    <sheet name="Two FILTER criteria" sheetId="7" r:id="rId4"/>
    <sheet name="# all Matrix results" sheetId="13" r:id="rId5"/>
    <sheet name="Substitute XLOOKUP with FILTER" sheetId="6" r:id="rId6"/>
    <sheet name="Lambda Intro" sheetId="10" r:id="rId7"/>
    <sheet name="LAMBDA()" sheetId="3" r:id="rId8"/>
    <sheet name="BYCOL() BYROW()" sheetId="9" r:id="rId9"/>
  </sheets>
  <definedNames>
    <definedName name="_xlnm._FilterDatabase" localSheetId="4" hidden="1">'# all Matrix results'!$A$1:$H$1278</definedName>
    <definedName name="_xlnm._FilterDatabase" localSheetId="7" hidden="1">'LAMBDA()'!$A$1:$H$1278</definedName>
    <definedName name="ABCANALYSIS">_xlfn.LAMBDA(_xlpm.NumberValue,_xlfn.IFS(_xlpm.NumberValue&gt;8000,"A",_xlpm.NumberValue&gt;4000,"B",_xlpm.NumberValue&lt;=4000,"C"))</definedName>
    <definedName name="BRUTTO">_xlfn.LAMBDA(_xlpm.netto,_xlpm.netto*1.19)</definedName>
    <definedName name="FUTURE">_xlfn.LAMBDA(_xlpm.NrOfDays,_xlpm.StartDate,_xlpm.StartDate+_xlpm.NrOfDays)</definedName>
    <definedName name="PivotDaten">OFFSET(#REF!,,,COUNTA(#REF!),COUNTA(#REF!))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0" l="1" a="1"/>
  <c r="J2" i="13" a="1"/>
  <c r="I4024" i="7"/>
  <c r="I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I377" i="7"/>
  <c r="I378" i="7"/>
  <c r="I379" i="7"/>
  <c r="I380" i="7"/>
  <c r="I381" i="7"/>
  <c r="I382" i="7"/>
  <c r="I383" i="7"/>
  <c r="I384" i="7"/>
  <c r="I385" i="7"/>
  <c r="I386" i="7"/>
  <c r="I387" i="7"/>
  <c r="I388" i="7"/>
  <c r="I389" i="7"/>
  <c r="I390" i="7"/>
  <c r="I391" i="7"/>
  <c r="I392" i="7"/>
  <c r="I393" i="7"/>
  <c r="I394" i="7"/>
  <c r="I395" i="7"/>
  <c r="I396" i="7"/>
  <c r="I397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I413" i="7"/>
  <c r="I414" i="7"/>
  <c r="I415" i="7"/>
  <c r="I416" i="7"/>
  <c r="I417" i="7"/>
  <c r="I418" i="7"/>
  <c r="I419" i="7"/>
  <c r="I420" i="7"/>
  <c r="I421" i="7"/>
  <c r="I422" i="7"/>
  <c r="I423" i="7"/>
  <c r="I424" i="7"/>
  <c r="I425" i="7"/>
  <c r="I426" i="7"/>
  <c r="I427" i="7"/>
  <c r="I428" i="7"/>
  <c r="I429" i="7"/>
  <c r="I430" i="7"/>
  <c r="I431" i="7"/>
  <c r="I432" i="7"/>
  <c r="I433" i="7"/>
  <c r="I434" i="7"/>
  <c r="I435" i="7"/>
  <c r="I436" i="7"/>
  <c r="I437" i="7"/>
  <c r="I438" i="7"/>
  <c r="I439" i="7"/>
  <c r="I440" i="7"/>
  <c r="I441" i="7"/>
  <c r="I442" i="7"/>
  <c r="I443" i="7"/>
  <c r="I444" i="7"/>
  <c r="I445" i="7"/>
  <c r="I446" i="7"/>
  <c r="I447" i="7"/>
  <c r="I448" i="7"/>
  <c r="I449" i="7"/>
  <c r="I450" i="7"/>
  <c r="I451" i="7"/>
  <c r="I452" i="7"/>
  <c r="I453" i="7"/>
  <c r="I454" i="7"/>
  <c r="I455" i="7"/>
  <c r="I456" i="7"/>
  <c r="I457" i="7"/>
  <c r="I458" i="7"/>
  <c r="I459" i="7"/>
  <c r="I460" i="7"/>
  <c r="I461" i="7"/>
  <c r="I462" i="7"/>
  <c r="I463" i="7"/>
  <c r="I464" i="7"/>
  <c r="I465" i="7"/>
  <c r="I466" i="7"/>
  <c r="I467" i="7"/>
  <c r="I468" i="7"/>
  <c r="I469" i="7"/>
  <c r="I470" i="7"/>
  <c r="I471" i="7"/>
  <c r="I472" i="7"/>
  <c r="I473" i="7"/>
  <c r="I474" i="7"/>
  <c r="I475" i="7"/>
  <c r="I476" i="7"/>
  <c r="I477" i="7"/>
  <c r="I478" i="7"/>
  <c r="I479" i="7"/>
  <c r="I480" i="7"/>
  <c r="I481" i="7"/>
  <c r="I482" i="7"/>
  <c r="I483" i="7"/>
  <c r="I484" i="7"/>
  <c r="I485" i="7"/>
  <c r="I486" i="7"/>
  <c r="I487" i="7"/>
  <c r="I488" i="7"/>
  <c r="I489" i="7"/>
  <c r="I490" i="7"/>
  <c r="I491" i="7"/>
  <c r="I492" i="7"/>
  <c r="I493" i="7"/>
  <c r="I494" i="7"/>
  <c r="I495" i="7"/>
  <c r="I496" i="7"/>
  <c r="I497" i="7"/>
  <c r="I498" i="7"/>
  <c r="I499" i="7"/>
  <c r="I500" i="7"/>
  <c r="I501" i="7"/>
  <c r="I502" i="7"/>
  <c r="I503" i="7"/>
  <c r="I504" i="7"/>
  <c r="I505" i="7"/>
  <c r="I506" i="7"/>
  <c r="I507" i="7"/>
  <c r="I508" i="7"/>
  <c r="I509" i="7"/>
  <c r="I510" i="7"/>
  <c r="I511" i="7"/>
  <c r="I512" i="7"/>
  <c r="I513" i="7"/>
  <c r="I514" i="7"/>
  <c r="I515" i="7"/>
  <c r="I516" i="7"/>
  <c r="I517" i="7"/>
  <c r="I518" i="7"/>
  <c r="I519" i="7"/>
  <c r="I520" i="7"/>
  <c r="I521" i="7"/>
  <c r="I522" i="7"/>
  <c r="I523" i="7"/>
  <c r="I524" i="7"/>
  <c r="I525" i="7"/>
  <c r="I526" i="7"/>
  <c r="I527" i="7"/>
  <c r="I528" i="7"/>
  <c r="I529" i="7"/>
  <c r="I530" i="7"/>
  <c r="I531" i="7"/>
  <c r="I532" i="7"/>
  <c r="I533" i="7"/>
  <c r="I534" i="7"/>
  <c r="I535" i="7"/>
  <c r="I536" i="7"/>
  <c r="I537" i="7"/>
  <c r="I538" i="7"/>
  <c r="I539" i="7"/>
  <c r="I540" i="7"/>
  <c r="I541" i="7"/>
  <c r="I542" i="7"/>
  <c r="I543" i="7"/>
  <c r="I544" i="7"/>
  <c r="I545" i="7"/>
  <c r="I546" i="7"/>
  <c r="I547" i="7"/>
  <c r="I548" i="7"/>
  <c r="I549" i="7"/>
  <c r="I550" i="7"/>
  <c r="I551" i="7"/>
  <c r="I552" i="7"/>
  <c r="I553" i="7"/>
  <c r="I554" i="7"/>
  <c r="I555" i="7"/>
  <c r="I556" i="7"/>
  <c r="I557" i="7"/>
  <c r="I558" i="7"/>
  <c r="I559" i="7"/>
  <c r="I560" i="7"/>
  <c r="I561" i="7"/>
  <c r="I562" i="7"/>
  <c r="I563" i="7"/>
  <c r="I564" i="7"/>
  <c r="I565" i="7"/>
  <c r="I566" i="7"/>
  <c r="I567" i="7"/>
  <c r="I568" i="7"/>
  <c r="I569" i="7"/>
  <c r="I570" i="7"/>
  <c r="I571" i="7"/>
  <c r="I572" i="7"/>
  <c r="I573" i="7"/>
  <c r="I574" i="7"/>
  <c r="I575" i="7"/>
  <c r="I576" i="7"/>
  <c r="I577" i="7"/>
  <c r="I578" i="7"/>
  <c r="I579" i="7"/>
  <c r="I580" i="7"/>
  <c r="I581" i="7"/>
  <c r="I582" i="7"/>
  <c r="I583" i="7"/>
  <c r="I584" i="7"/>
  <c r="I585" i="7"/>
  <c r="I586" i="7"/>
  <c r="I587" i="7"/>
  <c r="I588" i="7"/>
  <c r="I589" i="7"/>
  <c r="I590" i="7"/>
  <c r="I591" i="7"/>
  <c r="I592" i="7"/>
  <c r="I593" i="7"/>
  <c r="I594" i="7"/>
  <c r="I595" i="7"/>
  <c r="I596" i="7"/>
  <c r="I597" i="7"/>
  <c r="I598" i="7"/>
  <c r="I599" i="7"/>
  <c r="I600" i="7"/>
  <c r="I601" i="7"/>
  <c r="I602" i="7"/>
  <c r="I603" i="7"/>
  <c r="I604" i="7"/>
  <c r="I605" i="7"/>
  <c r="I606" i="7"/>
  <c r="I607" i="7"/>
  <c r="I608" i="7"/>
  <c r="I609" i="7"/>
  <c r="I610" i="7"/>
  <c r="I611" i="7"/>
  <c r="I612" i="7"/>
  <c r="I613" i="7"/>
  <c r="I614" i="7"/>
  <c r="I615" i="7"/>
  <c r="I616" i="7"/>
  <c r="I617" i="7"/>
  <c r="I618" i="7"/>
  <c r="I619" i="7"/>
  <c r="I620" i="7"/>
  <c r="I621" i="7"/>
  <c r="I622" i="7"/>
  <c r="I623" i="7"/>
  <c r="I624" i="7"/>
  <c r="I625" i="7"/>
  <c r="I626" i="7"/>
  <c r="I627" i="7"/>
  <c r="I628" i="7"/>
  <c r="I629" i="7"/>
  <c r="I630" i="7"/>
  <c r="I631" i="7"/>
  <c r="I632" i="7"/>
  <c r="I633" i="7"/>
  <c r="I634" i="7"/>
  <c r="I635" i="7"/>
  <c r="I636" i="7"/>
  <c r="I637" i="7"/>
  <c r="I638" i="7"/>
  <c r="I639" i="7"/>
  <c r="I640" i="7"/>
  <c r="I641" i="7"/>
  <c r="I642" i="7"/>
  <c r="I643" i="7"/>
  <c r="I644" i="7"/>
  <c r="I645" i="7"/>
  <c r="I646" i="7"/>
  <c r="I647" i="7"/>
  <c r="I648" i="7"/>
  <c r="I649" i="7"/>
  <c r="I650" i="7"/>
  <c r="I651" i="7"/>
  <c r="I652" i="7"/>
  <c r="I653" i="7"/>
  <c r="I654" i="7"/>
  <c r="I655" i="7"/>
  <c r="I656" i="7"/>
  <c r="I657" i="7"/>
  <c r="I658" i="7"/>
  <c r="I659" i="7"/>
  <c r="I660" i="7"/>
  <c r="I661" i="7"/>
  <c r="I662" i="7"/>
  <c r="I663" i="7"/>
  <c r="I664" i="7"/>
  <c r="I665" i="7"/>
  <c r="I666" i="7"/>
  <c r="I667" i="7"/>
  <c r="I668" i="7"/>
  <c r="I669" i="7"/>
  <c r="I670" i="7"/>
  <c r="I671" i="7"/>
  <c r="I672" i="7"/>
  <c r="I673" i="7"/>
  <c r="I674" i="7"/>
  <c r="I675" i="7"/>
  <c r="I676" i="7"/>
  <c r="I677" i="7"/>
  <c r="I678" i="7"/>
  <c r="I679" i="7"/>
  <c r="I680" i="7"/>
  <c r="I681" i="7"/>
  <c r="I682" i="7"/>
  <c r="I683" i="7"/>
  <c r="I684" i="7"/>
  <c r="I685" i="7"/>
  <c r="I686" i="7"/>
  <c r="I687" i="7"/>
  <c r="I688" i="7"/>
  <c r="I689" i="7"/>
  <c r="I690" i="7"/>
  <c r="I691" i="7"/>
  <c r="I692" i="7"/>
  <c r="I693" i="7"/>
  <c r="I694" i="7"/>
  <c r="I695" i="7"/>
  <c r="I696" i="7"/>
  <c r="I697" i="7"/>
  <c r="I698" i="7"/>
  <c r="I699" i="7"/>
  <c r="I700" i="7"/>
  <c r="I701" i="7"/>
  <c r="I702" i="7"/>
  <c r="I703" i="7"/>
  <c r="I704" i="7"/>
  <c r="I705" i="7"/>
  <c r="I706" i="7"/>
  <c r="I707" i="7"/>
  <c r="I708" i="7"/>
  <c r="I709" i="7"/>
  <c r="I710" i="7"/>
  <c r="I711" i="7"/>
  <c r="I712" i="7"/>
  <c r="I713" i="7"/>
  <c r="I714" i="7"/>
  <c r="I715" i="7"/>
  <c r="I716" i="7"/>
  <c r="I717" i="7"/>
  <c r="I718" i="7"/>
  <c r="I719" i="7"/>
  <c r="I720" i="7"/>
  <c r="I721" i="7"/>
  <c r="I722" i="7"/>
  <c r="I723" i="7"/>
  <c r="I724" i="7"/>
  <c r="I725" i="7"/>
  <c r="I726" i="7"/>
  <c r="I727" i="7"/>
  <c r="I728" i="7"/>
  <c r="I729" i="7"/>
  <c r="I730" i="7"/>
  <c r="I731" i="7"/>
  <c r="I732" i="7"/>
  <c r="I733" i="7"/>
  <c r="I734" i="7"/>
  <c r="I735" i="7"/>
  <c r="I736" i="7"/>
  <c r="I737" i="7"/>
  <c r="I738" i="7"/>
  <c r="I739" i="7"/>
  <c r="I740" i="7"/>
  <c r="I741" i="7"/>
  <c r="I742" i="7"/>
  <c r="I743" i="7"/>
  <c r="I744" i="7"/>
  <c r="I745" i="7"/>
  <c r="I746" i="7"/>
  <c r="I747" i="7"/>
  <c r="I748" i="7"/>
  <c r="I749" i="7"/>
  <c r="I750" i="7"/>
  <c r="I751" i="7"/>
  <c r="I752" i="7"/>
  <c r="I753" i="7"/>
  <c r="I754" i="7"/>
  <c r="I755" i="7"/>
  <c r="I756" i="7"/>
  <c r="I757" i="7"/>
  <c r="I758" i="7"/>
  <c r="I759" i="7"/>
  <c r="I760" i="7"/>
  <c r="I761" i="7"/>
  <c r="I762" i="7"/>
  <c r="I763" i="7"/>
  <c r="I764" i="7"/>
  <c r="I765" i="7"/>
  <c r="I766" i="7"/>
  <c r="I767" i="7"/>
  <c r="I768" i="7"/>
  <c r="I769" i="7"/>
  <c r="I770" i="7"/>
  <c r="I771" i="7"/>
  <c r="I772" i="7"/>
  <c r="I773" i="7"/>
  <c r="I774" i="7"/>
  <c r="I775" i="7"/>
  <c r="I776" i="7"/>
  <c r="I777" i="7"/>
  <c r="I778" i="7"/>
  <c r="I779" i="7"/>
  <c r="I780" i="7"/>
  <c r="I781" i="7"/>
  <c r="I782" i="7"/>
  <c r="I783" i="7"/>
  <c r="I784" i="7"/>
  <c r="I785" i="7"/>
  <c r="I786" i="7"/>
  <c r="I787" i="7"/>
  <c r="I788" i="7"/>
  <c r="I789" i="7"/>
  <c r="I790" i="7"/>
  <c r="I791" i="7"/>
  <c r="I792" i="7"/>
  <c r="I793" i="7"/>
  <c r="I794" i="7"/>
  <c r="I795" i="7"/>
  <c r="I796" i="7"/>
  <c r="I797" i="7"/>
  <c r="I798" i="7"/>
  <c r="I799" i="7"/>
  <c r="I800" i="7"/>
  <c r="I801" i="7"/>
  <c r="I802" i="7"/>
  <c r="I803" i="7"/>
  <c r="I804" i="7"/>
  <c r="I805" i="7"/>
  <c r="I806" i="7"/>
  <c r="I807" i="7"/>
  <c r="I808" i="7"/>
  <c r="I809" i="7"/>
  <c r="I810" i="7"/>
  <c r="I811" i="7"/>
  <c r="I812" i="7"/>
  <c r="I813" i="7"/>
  <c r="I814" i="7"/>
  <c r="I815" i="7"/>
  <c r="I816" i="7"/>
  <c r="I817" i="7"/>
  <c r="I818" i="7"/>
  <c r="I819" i="7"/>
  <c r="I820" i="7"/>
  <c r="I821" i="7"/>
  <c r="I822" i="7"/>
  <c r="I823" i="7"/>
  <c r="I824" i="7"/>
  <c r="I825" i="7"/>
  <c r="I826" i="7"/>
  <c r="I827" i="7"/>
  <c r="I828" i="7"/>
  <c r="I829" i="7"/>
  <c r="I830" i="7"/>
  <c r="I831" i="7"/>
  <c r="I832" i="7"/>
  <c r="I833" i="7"/>
  <c r="I834" i="7"/>
  <c r="I835" i="7"/>
  <c r="I836" i="7"/>
  <c r="I837" i="7"/>
  <c r="I838" i="7"/>
  <c r="I839" i="7"/>
  <c r="I840" i="7"/>
  <c r="I841" i="7"/>
  <c r="I842" i="7"/>
  <c r="I843" i="7"/>
  <c r="I844" i="7"/>
  <c r="I845" i="7"/>
  <c r="I846" i="7"/>
  <c r="I847" i="7"/>
  <c r="I848" i="7"/>
  <c r="I849" i="7"/>
  <c r="I850" i="7"/>
  <c r="I851" i="7"/>
  <c r="I852" i="7"/>
  <c r="I853" i="7"/>
  <c r="I854" i="7"/>
  <c r="I855" i="7"/>
  <c r="I856" i="7"/>
  <c r="I857" i="7"/>
  <c r="I858" i="7"/>
  <c r="I859" i="7"/>
  <c r="I860" i="7"/>
  <c r="I861" i="7"/>
  <c r="I862" i="7"/>
  <c r="I863" i="7"/>
  <c r="I864" i="7"/>
  <c r="I865" i="7"/>
  <c r="I866" i="7"/>
  <c r="I867" i="7"/>
  <c r="I868" i="7"/>
  <c r="I869" i="7"/>
  <c r="I870" i="7"/>
  <c r="I871" i="7"/>
  <c r="I872" i="7"/>
  <c r="I873" i="7"/>
  <c r="I874" i="7"/>
  <c r="I875" i="7"/>
  <c r="I876" i="7"/>
  <c r="I877" i="7"/>
  <c r="I878" i="7"/>
  <c r="I879" i="7"/>
  <c r="I880" i="7"/>
  <c r="I881" i="7"/>
  <c r="I882" i="7"/>
  <c r="I883" i="7"/>
  <c r="I884" i="7"/>
  <c r="I885" i="7"/>
  <c r="I886" i="7"/>
  <c r="I887" i="7"/>
  <c r="I888" i="7"/>
  <c r="I889" i="7"/>
  <c r="I890" i="7"/>
  <c r="I891" i="7"/>
  <c r="I892" i="7"/>
  <c r="I893" i="7"/>
  <c r="I894" i="7"/>
  <c r="I895" i="7"/>
  <c r="I896" i="7"/>
  <c r="I897" i="7"/>
  <c r="I898" i="7"/>
  <c r="I899" i="7"/>
  <c r="I900" i="7"/>
  <c r="I901" i="7"/>
  <c r="I902" i="7"/>
  <c r="I903" i="7"/>
  <c r="I904" i="7"/>
  <c r="I905" i="7"/>
  <c r="I906" i="7"/>
  <c r="I907" i="7"/>
  <c r="I908" i="7"/>
  <c r="I909" i="7"/>
  <c r="I910" i="7"/>
  <c r="I911" i="7"/>
  <c r="I912" i="7"/>
  <c r="I913" i="7"/>
  <c r="I914" i="7"/>
  <c r="I915" i="7"/>
  <c r="I916" i="7"/>
  <c r="I917" i="7"/>
  <c r="I918" i="7"/>
  <c r="I919" i="7"/>
  <c r="I920" i="7"/>
  <c r="I921" i="7"/>
  <c r="I922" i="7"/>
  <c r="I923" i="7"/>
  <c r="I924" i="7"/>
  <c r="I925" i="7"/>
  <c r="I926" i="7"/>
  <c r="I927" i="7"/>
  <c r="I928" i="7"/>
  <c r="I929" i="7"/>
  <c r="I930" i="7"/>
  <c r="I931" i="7"/>
  <c r="I932" i="7"/>
  <c r="I933" i="7"/>
  <c r="I934" i="7"/>
  <c r="I935" i="7"/>
  <c r="I936" i="7"/>
  <c r="I937" i="7"/>
  <c r="I938" i="7"/>
  <c r="I939" i="7"/>
  <c r="I940" i="7"/>
  <c r="I941" i="7"/>
  <c r="I942" i="7"/>
  <c r="I943" i="7"/>
  <c r="I944" i="7"/>
  <c r="I945" i="7"/>
  <c r="I946" i="7"/>
  <c r="I947" i="7"/>
  <c r="I948" i="7"/>
  <c r="I949" i="7"/>
  <c r="I950" i="7"/>
  <c r="I951" i="7"/>
  <c r="I952" i="7"/>
  <c r="I953" i="7"/>
  <c r="I954" i="7"/>
  <c r="I955" i="7"/>
  <c r="I956" i="7"/>
  <c r="I957" i="7"/>
  <c r="I958" i="7"/>
  <c r="I959" i="7"/>
  <c r="I960" i="7"/>
  <c r="I961" i="7"/>
  <c r="I962" i="7"/>
  <c r="I963" i="7"/>
  <c r="I964" i="7"/>
  <c r="I965" i="7"/>
  <c r="I966" i="7"/>
  <c r="I967" i="7"/>
  <c r="I968" i="7"/>
  <c r="I969" i="7"/>
  <c r="I970" i="7"/>
  <c r="I971" i="7"/>
  <c r="I972" i="7"/>
  <c r="I973" i="7"/>
  <c r="I974" i="7"/>
  <c r="I975" i="7"/>
  <c r="I976" i="7"/>
  <c r="I977" i="7"/>
  <c r="I978" i="7"/>
  <c r="I979" i="7"/>
  <c r="I980" i="7"/>
  <c r="I981" i="7"/>
  <c r="I982" i="7"/>
  <c r="I983" i="7"/>
  <c r="I984" i="7"/>
  <c r="I985" i="7"/>
  <c r="I986" i="7"/>
  <c r="I987" i="7"/>
  <c r="I988" i="7"/>
  <c r="I989" i="7"/>
  <c r="I990" i="7"/>
  <c r="I991" i="7"/>
  <c r="I992" i="7"/>
  <c r="I993" i="7"/>
  <c r="I994" i="7"/>
  <c r="I995" i="7"/>
  <c r="I996" i="7"/>
  <c r="I997" i="7"/>
  <c r="I998" i="7"/>
  <c r="I999" i="7"/>
  <c r="I1000" i="7"/>
  <c r="I1001" i="7"/>
  <c r="I1002" i="7"/>
  <c r="I1003" i="7"/>
  <c r="I1004" i="7"/>
  <c r="I1005" i="7"/>
  <c r="I1006" i="7"/>
  <c r="I1007" i="7"/>
  <c r="I1008" i="7"/>
  <c r="I1009" i="7"/>
  <c r="I1010" i="7"/>
  <c r="I1011" i="7"/>
  <c r="I1012" i="7"/>
  <c r="I1013" i="7"/>
  <c r="I1014" i="7"/>
  <c r="I1015" i="7"/>
  <c r="I1016" i="7"/>
  <c r="I1017" i="7"/>
  <c r="I1018" i="7"/>
  <c r="I1019" i="7"/>
  <c r="I1020" i="7"/>
  <c r="I1021" i="7"/>
  <c r="I1022" i="7"/>
  <c r="I1023" i="7"/>
  <c r="I1024" i="7"/>
  <c r="I1025" i="7"/>
  <c r="I1026" i="7"/>
  <c r="I1027" i="7"/>
  <c r="I1028" i="7"/>
  <c r="I1029" i="7"/>
  <c r="I1030" i="7"/>
  <c r="I1031" i="7"/>
  <c r="I1032" i="7"/>
  <c r="I1033" i="7"/>
  <c r="I1034" i="7"/>
  <c r="I1035" i="7"/>
  <c r="I1036" i="7"/>
  <c r="I1037" i="7"/>
  <c r="I1038" i="7"/>
  <c r="I1039" i="7"/>
  <c r="I1040" i="7"/>
  <c r="I1041" i="7"/>
  <c r="I1042" i="7"/>
  <c r="I1043" i="7"/>
  <c r="I1044" i="7"/>
  <c r="I1045" i="7"/>
  <c r="I1046" i="7"/>
  <c r="I1047" i="7"/>
  <c r="I1048" i="7"/>
  <c r="I1049" i="7"/>
  <c r="I1050" i="7"/>
  <c r="I1051" i="7"/>
  <c r="I1052" i="7"/>
  <c r="I1053" i="7"/>
  <c r="I1054" i="7"/>
  <c r="I1055" i="7"/>
  <c r="I1056" i="7"/>
  <c r="I1057" i="7"/>
  <c r="I1058" i="7"/>
  <c r="I1059" i="7"/>
  <c r="I1060" i="7"/>
  <c r="I1061" i="7"/>
  <c r="I1062" i="7"/>
  <c r="I1063" i="7"/>
  <c r="I1064" i="7"/>
  <c r="I1065" i="7"/>
  <c r="I1066" i="7"/>
  <c r="I1067" i="7"/>
  <c r="I1068" i="7"/>
  <c r="I1069" i="7"/>
  <c r="I1070" i="7"/>
  <c r="I1071" i="7"/>
  <c r="I1072" i="7"/>
  <c r="I1073" i="7"/>
  <c r="I1074" i="7"/>
  <c r="I1075" i="7"/>
  <c r="I1076" i="7"/>
  <c r="I1077" i="7"/>
  <c r="I1078" i="7"/>
  <c r="I1079" i="7"/>
  <c r="I1080" i="7"/>
  <c r="I1081" i="7"/>
  <c r="I1082" i="7"/>
  <c r="I1083" i="7"/>
  <c r="I1084" i="7"/>
  <c r="I1085" i="7"/>
  <c r="I1086" i="7"/>
  <c r="I1087" i="7"/>
  <c r="I1088" i="7"/>
  <c r="I1089" i="7"/>
  <c r="I1090" i="7"/>
  <c r="I1091" i="7"/>
  <c r="I1092" i="7"/>
  <c r="I1093" i="7"/>
  <c r="I1094" i="7"/>
  <c r="I1095" i="7"/>
  <c r="I1096" i="7"/>
  <c r="I1097" i="7"/>
  <c r="I1098" i="7"/>
  <c r="I1099" i="7"/>
  <c r="I1100" i="7"/>
  <c r="I1101" i="7"/>
  <c r="I1102" i="7"/>
  <c r="I1103" i="7"/>
  <c r="I1104" i="7"/>
  <c r="I1105" i="7"/>
  <c r="I1106" i="7"/>
  <c r="I1107" i="7"/>
  <c r="I1108" i="7"/>
  <c r="I1109" i="7"/>
  <c r="I1110" i="7"/>
  <c r="I1111" i="7"/>
  <c r="I1112" i="7"/>
  <c r="I1113" i="7"/>
  <c r="I1114" i="7"/>
  <c r="I1115" i="7"/>
  <c r="I1116" i="7"/>
  <c r="I1117" i="7"/>
  <c r="I1118" i="7"/>
  <c r="I1119" i="7"/>
  <c r="I1120" i="7"/>
  <c r="I1121" i="7"/>
  <c r="I1122" i="7"/>
  <c r="I1123" i="7"/>
  <c r="I1124" i="7"/>
  <c r="I1125" i="7"/>
  <c r="I1126" i="7"/>
  <c r="I1127" i="7"/>
  <c r="I1128" i="7"/>
  <c r="I1129" i="7"/>
  <c r="I1130" i="7"/>
  <c r="I1131" i="7"/>
  <c r="I1132" i="7"/>
  <c r="I1133" i="7"/>
  <c r="I1134" i="7"/>
  <c r="I1135" i="7"/>
  <c r="I1136" i="7"/>
  <c r="I1137" i="7"/>
  <c r="I1138" i="7"/>
  <c r="I1139" i="7"/>
  <c r="I1140" i="7"/>
  <c r="I1141" i="7"/>
  <c r="I1142" i="7"/>
  <c r="I1143" i="7"/>
  <c r="I1144" i="7"/>
  <c r="I1145" i="7"/>
  <c r="I1146" i="7"/>
  <c r="I1147" i="7"/>
  <c r="I1148" i="7"/>
  <c r="I1149" i="7"/>
  <c r="I1150" i="7"/>
  <c r="I1151" i="7"/>
  <c r="I1152" i="7"/>
  <c r="I1153" i="7"/>
  <c r="I1154" i="7"/>
  <c r="I1155" i="7"/>
  <c r="I1156" i="7"/>
  <c r="I1157" i="7"/>
  <c r="I1158" i="7"/>
  <c r="I1159" i="7"/>
  <c r="I1160" i="7"/>
  <c r="I1161" i="7"/>
  <c r="I1162" i="7"/>
  <c r="I1163" i="7"/>
  <c r="I1164" i="7"/>
  <c r="I1165" i="7"/>
  <c r="I1166" i="7"/>
  <c r="I1167" i="7"/>
  <c r="I1168" i="7"/>
  <c r="I1169" i="7"/>
  <c r="I1170" i="7"/>
  <c r="I1171" i="7"/>
  <c r="I1172" i="7"/>
  <c r="I1173" i="7"/>
  <c r="I1174" i="7"/>
  <c r="I1175" i="7"/>
  <c r="I1176" i="7"/>
  <c r="I1177" i="7"/>
  <c r="I1178" i="7"/>
  <c r="I1179" i="7"/>
  <c r="I1180" i="7"/>
  <c r="I1181" i="7"/>
  <c r="I1182" i="7"/>
  <c r="I1183" i="7"/>
  <c r="I1184" i="7"/>
  <c r="I1185" i="7"/>
  <c r="I1186" i="7"/>
  <c r="I1187" i="7"/>
  <c r="I1188" i="7"/>
  <c r="I1189" i="7"/>
  <c r="I1190" i="7"/>
  <c r="I1191" i="7"/>
  <c r="I1192" i="7"/>
  <c r="I1193" i="7"/>
  <c r="I1194" i="7"/>
  <c r="I1195" i="7"/>
  <c r="I1196" i="7"/>
  <c r="I1197" i="7"/>
  <c r="I1198" i="7"/>
  <c r="I1199" i="7"/>
  <c r="I1200" i="7"/>
  <c r="I1201" i="7"/>
  <c r="I1202" i="7"/>
  <c r="I1203" i="7"/>
  <c r="I1204" i="7"/>
  <c r="I1205" i="7"/>
  <c r="I1206" i="7"/>
  <c r="I1207" i="7"/>
  <c r="I1208" i="7"/>
  <c r="I1209" i="7"/>
  <c r="I1210" i="7"/>
  <c r="I1211" i="7"/>
  <c r="I1212" i="7"/>
  <c r="I1213" i="7"/>
  <c r="I1214" i="7"/>
  <c r="I1215" i="7"/>
  <c r="I1216" i="7"/>
  <c r="I1217" i="7"/>
  <c r="I1218" i="7"/>
  <c r="I1219" i="7"/>
  <c r="I1220" i="7"/>
  <c r="I1221" i="7"/>
  <c r="I1222" i="7"/>
  <c r="I1223" i="7"/>
  <c r="I1224" i="7"/>
  <c r="I1225" i="7"/>
  <c r="I1226" i="7"/>
  <c r="I1227" i="7"/>
  <c r="I1228" i="7"/>
  <c r="I1229" i="7"/>
  <c r="I1230" i="7"/>
  <c r="I1231" i="7"/>
  <c r="I1232" i="7"/>
  <c r="I1233" i="7"/>
  <c r="I1234" i="7"/>
  <c r="I1235" i="7"/>
  <c r="I1236" i="7"/>
  <c r="I1237" i="7"/>
  <c r="I1238" i="7"/>
  <c r="I1239" i="7"/>
  <c r="I1240" i="7"/>
  <c r="I1241" i="7"/>
  <c r="I1242" i="7"/>
  <c r="I1243" i="7"/>
  <c r="I1244" i="7"/>
  <c r="I1245" i="7"/>
  <c r="I1246" i="7"/>
  <c r="I1247" i="7"/>
  <c r="I1248" i="7"/>
  <c r="I1249" i="7"/>
  <c r="I1250" i="7"/>
  <c r="I1251" i="7"/>
  <c r="I1252" i="7"/>
  <c r="I1253" i="7"/>
  <c r="I1254" i="7"/>
  <c r="I1255" i="7"/>
  <c r="I1256" i="7"/>
  <c r="I1257" i="7"/>
  <c r="I1258" i="7"/>
  <c r="I1259" i="7"/>
  <c r="I1260" i="7"/>
  <c r="I1261" i="7"/>
  <c r="I1262" i="7"/>
  <c r="I1263" i="7"/>
  <c r="I1264" i="7"/>
  <c r="I1265" i="7"/>
  <c r="I1266" i="7"/>
  <c r="I1267" i="7"/>
  <c r="I1268" i="7"/>
  <c r="I1269" i="7"/>
  <c r="I1270" i="7"/>
  <c r="I1271" i="7"/>
  <c r="I1272" i="7"/>
  <c r="I1273" i="7"/>
  <c r="I1274" i="7"/>
  <c r="I1275" i="7"/>
  <c r="I1276" i="7"/>
  <c r="I1277" i="7"/>
  <c r="I1278" i="7"/>
  <c r="I1279" i="7"/>
  <c r="I1280" i="7"/>
  <c r="I1281" i="7"/>
  <c r="I1282" i="7"/>
  <c r="I1283" i="7"/>
  <c r="I1284" i="7"/>
  <c r="I1285" i="7"/>
  <c r="I1286" i="7"/>
  <c r="I1287" i="7"/>
  <c r="I1288" i="7"/>
  <c r="I1289" i="7"/>
  <c r="I1290" i="7"/>
  <c r="I1291" i="7"/>
  <c r="I1292" i="7"/>
  <c r="I1293" i="7"/>
  <c r="I1294" i="7"/>
  <c r="I1295" i="7"/>
  <c r="I1296" i="7"/>
  <c r="I1297" i="7"/>
  <c r="I1298" i="7"/>
  <c r="I1299" i="7"/>
  <c r="I1300" i="7"/>
  <c r="I1301" i="7"/>
  <c r="I1302" i="7"/>
  <c r="I1303" i="7"/>
  <c r="I1304" i="7"/>
  <c r="I1305" i="7"/>
  <c r="I1306" i="7"/>
  <c r="I1307" i="7"/>
  <c r="I1308" i="7"/>
  <c r="I1309" i="7"/>
  <c r="I1310" i="7"/>
  <c r="I1311" i="7"/>
  <c r="I1312" i="7"/>
  <c r="I1313" i="7"/>
  <c r="I1314" i="7"/>
  <c r="I1315" i="7"/>
  <c r="I1316" i="7"/>
  <c r="I1317" i="7"/>
  <c r="I1318" i="7"/>
  <c r="I1319" i="7"/>
  <c r="I1320" i="7"/>
  <c r="I1321" i="7"/>
  <c r="I1322" i="7"/>
  <c r="I1323" i="7"/>
  <c r="I1324" i="7"/>
  <c r="I1325" i="7"/>
  <c r="I1326" i="7"/>
  <c r="I1327" i="7"/>
  <c r="I1328" i="7"/>
  <c r="I1329" i="7"/>
  <c r="I1330" i="7"/>
  <c r="I1331" i="7"/>
  <c r="I1332" i="7"/>
  <c r="I1333" i="7"/>
  <c r="I1334" i="7"/>
  <c r="I1335" i="7"/>
  <c r="I1336" i="7"/>
  <c r="I1337" i="7"/>
  <c r="I1338" i="7"/>
  <c r="I1339" i="7"/>
  <c r="I1340" i="7"/>
  <c r="I1341" i="7"/>
  <c r="I1342" i="7"/>
  <c r="I1343" i="7"/>
  <c r="I1344" i="7"/>
  <c r="I1345" i="7"/>
  <c r="I1346" i="7"/>
  <c r="I1347" i="7"/>
  <c r="I1348" i="7"/>
  <c r="I1349" i="7"/>
  <c r="I1350" i="7"/>
  <c r="I1351" i="7"/>
  <c r="I1352" i="7"/>
  <c r="I1353" i="7"/>
  <c r="I1354" i="7"/>
  <c r="I1355" i="7"/>
  <c r="I1356" i="7"/>
  <c r="I1357" i="7"/>
  <c r="I1358" i="7"/>
  <c r="I1359" i="7"/>
  <c r="I1360" i="7"/>
  <c r="I1361" i="7"/>
  <c r="I1362" i="7"/>
  <c r="I1363" i="7"/>
  <c r="I1364" i="7"/>
  <c r="I1365" i="7"/>
  <c r="I1366" i="7"/>
  <c r="I1367" i="7"/>
  <c r="I1368" i="7"/>
  <c r="I1369" i="7"/>
  <c r="I1370" i="7"/>
  <c r="I1371" i="7"/>
  <c r="I1372" i="7"/>
  <c r="I1373" i="7"/>
  <c r="I1374" i="7"/>
  <c r="I1375" i="7"/>
  <c r="I1376" i="7"/>
  <c r="I1377" i="7"/>
  <c r="I1378" i="7"/>
  <c r="I1379" i="7"/>
  <c r="I1380" i="7"/>
  <c r="I1381" i="7"/>
  <c r="I1382" i="7"/>
  <c r="I1383" i="7"/>
  <c r="I1384" i="7"/>
  <c r="I1385" i="7"/>
  <c r="I1386" i="7"/>
  <c r="I1387" i="7"/>
  <c r="I1388" i="7"/>
  <c r="I1389" i="7"/>
  <c r="I1390" i="7"/>
  <c r="I1391" i="7"/>
  <c r="I1392" i="7"/>
  <c r="I1393" i="7"/>
  <c r="I1394" i="7"/>
  <c r="I1395" i="7"/>
  <c r="I1396" i="7"/>
  <c r="I1397" i="7"/>
  <c r="I1398" i="7"/>
  <c r="I1399" i="7"/>
  <c r="I1400" i="7"/>
  <c r="I1401" i="7"/>
  <c r="I1402" i="7"/>
  <c r="I1403" i="7"/>
  <c r="I1404" i="7"/>
  <c r="I1405" i="7"/>
  <c r="I1406" i="7"/>
  <c r="I1407" i="7"/>
  <c r="I1408" i="7"/>
  <c r="I1409" i="7"/>
  <c r="I1410" i="7"/>
  <c r="I1411" i="7"/>
  <c r="I1412" i="7"/>
  <c r="I1413" i="7"/>
  <c r="I1414" i="7"/>
  <c r="I1415" i="7"/>
  <c r="I1416" i="7"/>
  <c r="I1417" i="7"/>
  <c r="I1418" i="7"/>
  <c r="I1419" i="7"/>
  <c r="I1420" i="7"/>
  <c r="I1421" i="7"/>
  <c r="I1422" i="7"/>
  <c r="I1423" i="7"/>
  <c r="I1424" i="7"/>
  <c r="I1425" i="7"/>
  <c r="I1426" i="7"/>
  <c r="I1427" i="7"/>
  <c r="I1428" i="7"/>
  <c r="I1429" i="7"/>
  <c r="I1430" i="7"/>
  <c r="I1431" i="7"/>
  <c r="I1432" i="7"/>
  <c r="I1433" i="7"/>
  <c r="I1434" i="7"/>
  <c r="I1435" i="7"/>
  <c r="I1436" i="7"/>
  <c r="I1437" i="7"/>
  <c r="I1438" i="7"/>
  <c r="I1439" i="7"/>
  <c r="I1440" i="7"/>
  <c r="I1441" i="7"/>
  <c r="I1442" i="7"/>
  <c r="I1443" i="7"/>
  <c r="I1444" i="7"/>
  <c r="I1445" i="7"/>
  <c r="I1446" i="7"/>
  <c r="I1447" i="7"/>
  <c r="I1448" i="7"/>
  <c r="I1449" i="7"/>
  <c r="I1450" i="7"/>
  <c r="I1451" i="7"/>
  <c r="I1452" i="7"/>
  <c r="I1453" i="7"/>
  <c r="I1454" i="7"/>
  <c r="I1455" i="7"/>
  <c r="I1456" i="7"/>
  <c r="I1457" i="7"/>
  <c r="I1458" i="7"/>
  <c r="I1459" i="7"/>
  <c r="I1460" i="7"/>
  <c r="I1461" i="7"/>
  <c r="I1462" i="7"/>
  <c r="I1463" i="7"/>
  <c r="I1464" i="7"/>
  <c r="I1465" i="7"/>
  <c r="I1466" i="7"/>
  <c r="I1467" i="7"/>
  <c r="I1468" i="7"/>
  <c r="I1469" i="7"/>
  <c r="I1470" i="7"/>
  <c r="I1471" i="7"/>
  <c r="I1472" i="7"/>
  <c r="I1473" i="7"/>
  <c r="I1474" i="7"/>
  <c r="I1475" i="7"/>
  <c r="I1476" i="7"/>
  <c r="I1477" i="7"/>
  <c r="I1478" i="7"/>
  <c r="I1479" i="7"/>
  <c r="I1480" i="7"/>
  <c r="I1481" i="7"/>
  <c r="I1482" i="7"/>
  <c r="I1483" i="7"/>
  <c r="I1484" i="7"/>
  <c r="I1485" i="7"/>
  <c r="I1486" i="7"/>
  <c r="I1487" i="7"/>
  <c r="I1488" i="7"/>
  <c r="I1489" i="7"/>
  <c r="I1490" i="7"/>
  <c r="I1491" i="7"/>
  <c r="I1492" i="7"/>
  <c r="I1493" i="7"/>
  <c r="I1494" i="7"/>
  <c r="I1495" i="7"/>
  <c r="I1496" i="7"/>
  <c r="I1497" i="7"/>
  <c r="I1498" i="7"/>
  <c r="I1499" i="7"/>
  <c r="I1500" i="7"/>
  <c r="I1501" i="7"/>
  <c r="I1502" i="7"/>
  <c r="I1503" i="7"/>
  <c r="I1504" i="7"/>
  <c r="I1505" i="7"/>
  <c r="I1506" i="7"/>
  <c r="I1507" i="7"/>
  <c r="I1508" i="7"/>
  <c r="I1509" i="7"/>
  <c r="I1510" i="7"/>
  <c r="I1511" i="7"/>
  <c r="I1512" i="7"/>
  <c r="I1513" i="7"/>
  <c r="I1514" i="7"/>
  <c r="I1515" i="7"/>
  <c r="I1516" i="7"/>
  <c r="I1517" i="7"/>
  <c r="I1518" i="7"/>
  <c r="I1519" i="7"/>
  <c r="I1520" i="7"/>
  <c r="I1521" i="7"/>
  <c r="I1522" i="7"/>
  <c r="I1523" i="7"/>
  <c r="I1524" i="7"/>
  <c r="I1525" i="7"/>
  <c r="I1526" i="7"/>
  <c r="I1527" i="7"/>
  <c r="I1528" i="7"/>
  <c r="I1529" i="7"/>
  <c r="I1530" i="7"/>
  <c r="I1531" i="7"/>
  <c r="I1532" i="7"/>
  <c r="I1533" i="7"/>
  <c r="I1534" i="7"/>
  <c r="I1535" i="7"/>
  <c r="I1536" i="7"/>
  <c r="I1537" i="7"/>
  <c r="I1538" i="7"/>
  <c r="I1539" i="7"/>
  <c r="I1540" i="7"/>
  <c r="I1541" i="7"/>
  <c r="I1542" i="7"/>
  <c r="I1543" i="7"/>
  <c r="I1544" i="7"/>
  <c r="I1545" i="7"/>
  <c r="I1546" i="7"/>
  <c r="I1547" i="7"/>
  <c r="I1548" i="7"/>
  <c r="I1549" i="7"/>
  <c r="I1550" i="7"/>
  <c r="I1551" i="7"/>
  <c r="I1552" i="7"/>
  <c r="I1553" i="7"/>
  <c r="I1554" i="7"/>
  <c r="I1555" i="7"/>
  <c r="I1556" i="7"/>
  <c r="I1557" i="7"/>
  <c r="I1558" i="7"/>
  <c r="I1559" i="7"/>
  <c r="I1560" i="7"/>
  <c r="I1561" i="7"/>
  <c r="I1562" i="7"/>
  <c r="I1563" i="7"/>
  <c r="I1564" i="7"/>
  <c r="I1565" i="7"/>
  <c r="I1566" i="7"/>
  <c r="I1567" i="7"/>
  <c r="I1568" i="7"/>
  <c r="I1569" i="7"/>
  <c r="I1570" i="7"/>
  <c r="I1571" i="7"/>
  <c r="I1572" i="7"/>
  <c r="I1573" i="7"/>
  <c r="I1574" i="7"/>
  <c r="I1575" i="7"/>
  <c r="I1576" i="7"/>
  <c r="I1577" i="7"/>
  <c r="I1578" i="7"/>
  <c r="I1579" i="7"/>
  <c r="I1580" i="7"/>
  <c r="I1581" i="7"/>
  <c r="I1582" i="7"/>
  <c r="I1583" i="7"/>
  <c r="I1584" i="7"/>
  <c r="I1585" i="7"/>
  <c r="I1586" i="7"/>
  <c r="I1587" i="7"/>
  <c r="I1588" i="7"/>
  <c r="I1589" i="7"/>
  <c r="I1590" i="7"/>
  <c r="I1591" i="7"/>
  <c r="I1592" i="7"/>
  <c r="I1593" i="7"/>
  <c r="I1594" i="7"/>
  <c r="I1595" i="7"/>
  <c r="I1596" i="7"/>
  <c r="I1597" i="7"/>
  <c r="I1598" i="7"/>
  <c r="I1599" i="7"/>
  <c r="I1600" i="7"/>
  <c r="I1601" i="7"/>
  <c r="I1602" i="7"/>
  <c r="I1603" i="7"/>
  <c r="I1604" i="7"/>
  <c r="I1605" i="7"/>
  <c r="I1606" i="7"/>
  <c r="I1607" i="7"/>
  <c r="I1608" i="7"/>
  <c r="I1609" i="7"/>
  <c r="I1610" i="7"/>
  <c r="I1611" i="7"/>
  <c r="I1612" i="7"/>
  <c r="I1613" i="7"/>
  <c r="I1614" i="7"/>
  <c r="I1615" i="7"/>
  <c r="I1616" i="7"/>
  <c r="I1617" i="7"/>
  <c r="I1618" i="7"/>
  <c r="I1619" i="7"/>
  <c r="I1620" i="7"/>
  <c r="I1621" i="7"/>
  <c r="I1622" i="7"/>
  <c r="I1623" i="7"/>
  <c r="I1624" i="7"/>
  <c r="I1625" i="7"/>
  <c r="I1626" i="7"/>
  <c r="I1627" i="7"/>
  <c r="I1628" i="7"/>
  <c r="I1629" i="7"/>
  <c r="I1630" i="7"/>
  <c r="I1631" i="7"/>
  <c r="I1632" i="7"/>
  <c r="I1633" i="7"/>
  <c r="I1634" i="7"/>
  <c r="I1635" i="7"/>
  <c r="I1636" i="7"/>
  <c r="I1637" i="7"/>
  <c r="I1638" i="7"/>
  <c r="I1639" i="7"/>
  <c r="I1640" i="7"/>
  <c r="I1641" i="7"/>
  <c r="I1642" i="7"/>
  <c r="I1643" i="7"/>
  <c r="I1644" i="7"/>
  <c r="I1645" i="7"/>
  <c r="I1646" i="7"/>
  <c r="I1647" i="7"/>
  <c r="I1648" i="7"/>
  <c r="I1649" i="7"/>
  <c r="I1650" i="7"/>
  <c r="I1651" i="7"/>
  <c r="I1652" i="7"/>
  <c r="I1653" i="7"/>
  <c r="I1654" i="7"/>
  <c r="I1655" i="7"/>
  <c r="I1656" i="7"/>
  <c r="I1657" i="7"/>
  <c r="I1658" i="7"/>
  <c r="I1659" i="7"/>
  <c r="I1660" i="7"/>
  <c r="I1661" i="7"/>
  <c r="I1662" i="7"/>
  <c r="I1663" i="7"/>
  <c r="I1664" i="7"/>
  <c r="I1665" i="7"/>
  <c r="I1666" i="7"/>
  <c r="I1667" i="7"/>
  <c r="I1668" i="7"/>
  <c r="I1669" i="7"/>
  <c r="I1670" i="7"/>
  <c r="I1671" i="7"/>
  <c r="I1672" i="7"/>
  <c r="I1673" i="7"/>
  <c r="I1674" i="7"/>
  <c r="I1675" i="7"/>
  <c r="I1676" i="7"/>
  <c r="I1677" i="7"/>
  <c r="I1678" i="7"/>
  <c r="I1679" i="7"/>
  <c r="I1680" i="7"/>
  <c r="I1681" i="7"/>
  <c r="I1682" i="7"/>
  <c r="I1683" i="7"/>
  <c r="I1684" i="7"/>
  <c r="I1685" i="7"/>
  <c r="I1686" i="7"/>
  <c r="I1687" i="7"/>
  <c r="I1688" i="7"/>
  <c r="I1689" i="7"/>
  <c r="I1690" i="7"/>
  <c r="I1691" i="7"/>
  <c r="I1692" i="7"/>
  <c r="I1693" i="7"/>
  <c r="I1694" i="7"/>
  <c r="I1695" i="7"/>
  <c r="I1696" i="7"/>
  <c r="I1697" i="7"/>
  <c r="I1698" i="7"/>
  <c r="I1699" i="7"/>
  <c r="I1700" i="7"/>
  <c r="I1701" i="7"/>
  <c r="I1702" i="7"/>
  <c r="I1703" i="7"/>
  <c r="I1704" i="7"/>
  <c r="I1705" i="7"/>
  <c r="I1706" i="7"/>
  <c r="I1707" i="7"/>
  <c r="I1708" i="7"/>
  <c r="I1709" i="7"/>
  <c r="I1710" i="7"/>
  <c r="I1711" i="7"/>
  <c r="I1712" i="7"/>
  <c r="I1713" i="7"/>
  <c r="I1714" i="7"/>
  <c r="I1715" i="7"/>
  <c r="I1716" i="7"/>
  <c r="I1717" i="7"/>
  <c r="I1718" i="7"/>
  <c r="I1719" i="7"/>
  <c r="I1720" i="7"/>
  <c r="I1721" i="7"/>
  <c r="I1722" i="7"/>
  <c r="I1723" i="7"/>
  <c r="I1724" i="7"/>
  <c r="I1725" i="7"/>
  <c r="I1726" i="7"/>
  <c r="I1727" i="7"/>
  <c r="I1728" i="7"/>
  <c r="I1729" i="7"/>
  <c r="I1730" i="7"/>
  <c r="I1731" i="7"/>
  <c r="I1732" i="7"/>
  <c r="I1733" i="7"/>
  <c r="I1734" i="7"/>
  <c r="I1735" i="7"/>
  <c r="I1736" i="7"/>
  <c r="I1737" i="7"/>
  <c r="I1738" i="7"/>
  <c r="I1739" i="7"/>
  <c r="I1740" i="7"/>
  <c r="I1741" i="7"/>
  <c r="I1742" i="7"/>
  <c r="I1743" i="7"/>
  <c r="I1744" i="7"/>
  <c r="I1745" i="7"/>
  <c r="I1746" i="7"/>
  <c r="I1747" i="7"/>
  <c r="I1748" i="7"/>
  <c r="I1749" i="7"/>
  <c r="I1750" i="7"/>
  <c r="I1751" i="7"/>
  <c r="I1752" i="7"/>
  <c r="I1753" i="7"/>
  <c r="I1754" i="7"/>
  <c r="I1755" i="7"/>
  <c r="I1756" i="7"/>
  <c r="I1757" i="7"/>
  <c r="I1758" i="7"/>
  <c r="I1759" i="7"/>
  <c r="I1760" i="7"/>
  <c r="I1761" i="7"/>
  <c r="I1762" i="7"/>
  <c r="I1763" i="7"/>
  <c r="I1764" i="7"/>
  <c r="I1765" i="7"/>
  <c r="I1766" i="7"/>
  <c r="I1767" i="7"/>
  <c r="I1768" i="7"/>
  <c r="I1769" i="7"/>
  <c r="I1770" i="7"/>
  <c r="I1771" i="7"/>
  <c r="I1772" i="7"/>
  <c r="I1773" i="7"/>
  <c r="I1774" i="7"/>
  <c r="I1775" i="7"/>
  <c r="I1776" i="7"/>
  <c r="I1777" i="7"/>
  <c r="I1778" i="7"/>
  <c r="I1779" i="7"/>
  <c r="I1780" i="7"/>
  <c r="I1781" i="7"/>
  <c r="I1782" i="7"/>
  <c r="I1783" i="7"/>
  <c r="I1784" i="7"/>
  <c r="I1785" i="7"/>
  <c r="I1786" i="7"/>
  <c r="I1787" i="7"/>
  <c r="I1788" i="7"/>
  <c r="I1789" i="7"/>
  <c r="I1790" i="7"/>
  <c r="I1791" i="7"/>
  <c r="I1792" i="7"/>
  <c r="I1793" i="7"/>
  <c r="I1794" i="7"/>
  <c r="I1795" i="7"/>
  <c r="I1796" i="7"/>
  <c r="I1797" i="7"/>
  <c r="I1798" i="7"/>
  <c r="I1799" i="7"/>
  <c r="I1800" i="7"/>
  <c r="I1801" i="7"/>
  <c r="I1802" i="7"/>
  <c r="I1803" i="7"/>
  <c r="I1804" i="7"/>
  <c r="I1805" i="7"/>
  <c r="I1806" i="7"/>
  <c r="I1807" i="7"/>
  <c r="I1808" i="7"/>
  <c r="I1809" i="7"/>
  <c r="I1810" i="7"/>
  <c r="I1811" i="7"/>
  <c r="I1812" i="7"/>
  <c r="I1813" i="7"/>
  <c r="I1814" i="7"/>
  <c r="I1815" i="7"/>
  <c r="I1816" i="7"/>
  <c r="I1817" i="7"/>
  <c r="I1818" i="7"/>
  <c r="I1819" i="7"/>
  <c r="I1820" i="7"/>
  <c r="I1821" i="7"/>
  <c r="I1822" i="7"/>
  <c r="I1823" i="7"/>
  <c r="I1824" i="7"/>
  <c r="I1825" i="7"/>
  <c r="I1826" i="7"/>
  <c r="I1827" i="7"/>
  <c r="I1828" i="7"/>
  <c r="I1829" i="7"/>
  <c r="I1830" i="7"/>
  <c r="I1831" i="7"/>
  <c r="I1832" i="7"/>
  <c r="I1833" i="7"/>
  <c r="I1834" i="7"/>
  <c r="I1835" i="7"/>
  <c r="I1836" i="7"/>
  <c r="I1837" i="7"/>
  <c r="I1838" i="7"/>
  <c r="I1839" i="7"/>
  <c r="I1840" i="7"/>
  <c r="I1841" i="7"/>
  <c r="I1842" i="7"/>
  <c r="I1843" i="7"/>
  <c r="I1844" i="7"/>
  <c r="I1845" i="7"/>
  <c r="I1846" i="7"/>
  <c r="I1847" i="7"/>
  <c r="I1848" i="7"/>
  <c r="I1849" i="7"/>
  <c r="I1850" i="7"/>
  <c r="I1851" i="7"/>
  <c r="I1852" i="7"/>
  <c r="I1853" i="7"/>
  <c r="I1854" i="7"/>
  <c r="I1855" i="7"/>
  <c r="I1856" i="7"/>
  <c r="I1857" i="7"/>
  <c r="I1858" i="7"/>
  <c r="I1859" i="7"/>
  <c r="I1860" i="7"/>
  <c r="I1861" i="7"/>
  <c r="I1862" i="7"/>
  <c r="I1863" i="7"/>
  <c r="I1864" i="7"/>
  <c r="I1865" i="7"/>
  <c r="I1866" i="7"/>
  <c r="I1867" i="7"/>
  <c r="I1868" i="7"/>
  <c r="I1869" i="7"/>
  <c r="I1870" i="7"/>
  <c r="I1871" i="7"/>
  <c r="I1872" i="7"/>
  <c r="I1873" i="7"/>
  <c r="I1874" i="7"/>
  <c r="I1875" i="7"/>
  <c r="I1876" i="7"/>
  <c r="I1877" i="7"/>
  <c r="I1878" i="7"/>
  <c r="I1879" i="7"/>
  <c r="I1880" i="7"/>
  <c r="I1881" i="7"/>
  <c r="I1882" i="7"/>
  <c r="I1883" i="7"/>
  <c r="I1884" i="7"/>
  <c r="I1885" i="7"/>
  <c r="I1886" i="7"/>
  <c r="I1887" i="7"/>
  <c r="I1888" i="7"/>
  <c r="I1889" i="7"/>
  <c r="I1890" i="7"/>
  <c r="I1891" i="7"/>
  <c r="I1892" i="7"/>
  <c r="I1893" i="7"/>
  <c r="I1894" i="7"/>
  <c r="I1895" i="7"/>
  <c r="I1896" i="7"/>
  <c r="I1897" i="7"/>
  <c r="I1898" i="7"/>
  <c r="I1899" i="7"/>
  <c r="I1900" i="7"/>
  <c r="I1901" i="7"/>
  <c r="I1902" i="7"/>
  <c r="I1903" i="7"/>
  <c r="I1904" i="7"/>
  <c r="I1905" i="7"/>
  <c r="I1906" i="7"/>
  <c r="I1907" i="7"/>
  <c r="I1908" i="7"/>
  <c r="I1909" i="7"/>
  <c r="I1910" i="7"/>
  <c r="I1911" i="7"/>
  <c r="I1912" i="7"/>
  <c r="I1913" i="7"/>
  <c r="I1914" i="7"/>
  <c r="I1915" i="7"/>
  <c r="I1916" i="7"/>
  <c r="I1917" i="7"/>
  <c r="I1918" i="7"/>
  <c r="I1919" i="7"/>
  <c r="I1920" i="7"/>
  <c r="I1921" i="7"/>
  <c r="I1922" i="7"/>
  <c r="I1923" i="7"/>
  <c r="I1924" i="7"/>
  <c r="I1925" i="7"/>
  <c r="I1926" i="7"/>
  <c r="I1927" i="7"/>
  <c r="I1928" i="7"/>
  <c r="I1929" i="7"/>
  <c r="I1930" i="7"/>
  <c r="I1931" i="7"/>
  <c r="I1932" i="7"/>
  <c r="I1933" i="7"/>
  <c r="I1934" i="7"/>
  <c r="I1935" i="7"/>
  <c r="I1936" i="7"/>
  <c r="I1937" i="7"/>
  <c r="I1938" i="7"/>
  <c r="I1939" i="7"/>
  <c r="I1940" i="7"/>
  <c r="I1941" i="7"/>
  <c r="I1942" i="7"/>
  <c r="I1943" i="7"/>
  <c r="I1944" i="7"/>
  <c r="I1945" i="7"/>
  <c r="I1946" i="7"/>
  <c r="I1947" i="7"/>
  <c r="I1948" i="7"/>
  <c r="I1949" i="7"/>
  <c r="I1950" i="7"/>
  <c r="I1951" i="7"/>
  <c r="I1952" i="7"/>
  <c r="I1953" i="7"/>
  <c r="I1954" i="7"/>
  <c r="I1955" i="7"/>
  <c r="I1956" i="7"/>
  <c r="I1957" i="7"/>
  <c r="I1958" i="7"/>
  <c r="I1959" i="7"/>
  <c r="I1960" i="7"/>
  <c r="I1961" i="7"/>
  <c r="I1962" i="7"/>
  <c r="I1963" i="7"/>
  <c r="I1964" i="7"/>
  <c r="I1965" i="7"/>
  <c r="I1966" i="7"/>
  <c r="I1967" i="7"/>
  <c r="I1968" i="7"/>
  <c r="I1969" i="7"/>
  <c r="I1970" i="7"/>
  <c r="I1971" i="7"/>
  <c r="I1972" i="7"/>
  <c r="I1973" i="7"/>
  <c r="I1974" i="7"/>
  <c r="I1975" i="7"/>
  <c r="I1976" i="7"/>
  <c r="I1977" i="7"/>
  <c r="I1978" i="7"/>
  <c r="I1979" i="7"/>
  <c r="I1980" i="7"/>
  <c r="I1981" i="7"/>
  <c r="I1982" i="7"/>
  <c r="I1983" i="7"/>
  <c r="I1984" i="7"/>
  <c r="I1985" i="7"/>
  <c r="I1986" i="7"/>
  <c r="I1987" i="7"/>
  <c r="I1988" i="7"/>
  <c r="I1989" i="7"/>
  <c r="I1990" i="7"/>
  <c r="I1991" i="7"/>
  <c r="I1992" i="7"/>
  <c r="I1993" i="7"/>
  <c r="I1994" i="7"/>
  <c r="I1995" i="7"/>
  <c r="I1996" i="7"/>
  <c r="I1997" i="7"/>
  <c r="I1998" i="7"/>
  <c r="I1999" i="7"/>
  <c r="I2000" i="7"/>
  <c r="I2001" i="7"/>
  <c r="I2002" i="7"/>
  <c r="I2003" i="7"/>
  <c r="I2004" i="7"/>
  <c r="I2005" i="7"/>
  <c r="I2006" i="7"/>
  <c r="I2007" i="7"/>
  <c r="I2008" i="7"/>
  <c r="I2009" i="7"/>
  <c r="I2010" i="7"/>
  <c r="I2011" i="7"/>
  <c r="I2012" i="7"/>
  <c r="I2013" i="7"/>
  <c r="I2014" i="7"/>
  <c r="I2015" i="7"/>
  <c r="I2016" i="7"/>
  <c r="I2017" i="7"/>
  <c r="I2018" i="7"/>
  <c r="I2019" i="7"/>
  <c r="I2020" i="7"/>
  <c r="I2021" i="7"/>
  <c r="I2022" i="7"/>
  <c r="I2023" i="7"/>
  <c r="I2024" i="7"/>
  <c r="I2025" i="7"/>
  <c r="I2026" i="7"/>
  <c r="I2027" i="7"/>
  <c r="I2028" i="7"/>
  <c r="I2029" i="7"/>
  <c r="I2030" i="7"/>
  <c r="I2031" i="7"/>
  <c r="I2032" i="7"/>
  <c r="I2033" i="7"/>
  <c r="I2034" i="7"/>
  <c r="I2035" i="7"/>
  <c r="I2036" i="7"/>
  <c r="I2037" i="7"/>
  <c r="I2038" i="7"/>
  <c r="I2039" i="7"/>
  <c r="I2040" i="7"/>
  <c r="I2041" i="7"/>
  <c r="I2042" i="7"/>
  <c r="I2043" i="7"/>
  <c r="I2044" i="7"/>
  <c r="I2045" i="7"/>
  <c r="I2046" i="7"/>
  <c r="I2047" i="7"/>
  <c r="I2048" i="7"/>
  <c r="I2049" i="7"/>
  <c r="I2050" i="7"/>
  <c r="I2051" i="7"/>
  <c r="I2052" i="7"/>
  <c r="I2053" i="7"/>
  <c r="I2054" i="7"/>
  <c r="I2055" i="7"/>
  <c r="I2056" i="7"/>
  <c r="I2057" i="7"/>
  <c r="I2058" i="7"/>
  <c r="I2059" i="7"/>
  <c r="I2060" i="7"/>
  <c r="I2061" i="7"/>
  <c r="I2062" i="7"/>
  <c r="I2063" i="7"/>
  <c r="I2064" i="7"/>
  <c r="I2065" i="7"/>
  <c r="I2066" i="7"/>
  <c r="I2067" i="7"/>
  <c r="I2068" i="7"/>
  <c r="I2069" i="7"/>
  <c r="I2070" i="7"/>
  <c r="I2071" i="7"/>
  <c r="I2072" i="7"/>
  <c r="I2073" i="7"/>
  <c r="I2074" i="7"/>
  <c r="I2075" i="7"/>
  <c r="I2076" i="7"/>
  <c r="I2077" i="7"/>
  <c r="I2078" i="7"/>
  <c r="I2079" i="7"/>
  <c r="I2080" i="7"/>
  <c r="I2081" i="7"/>
  <c r="I2082" i="7"/>
  <c r="I2083" i="7"/>
  <c r="I2084" i="7"/>
  <c r="I2085" i="7"/>
  <c r="I2086" i="7"/>
  <c r="I2087" i="7"/>
  <c r="I2088" i="7"/>
  <c r="I2089" i="7"/>
  <c r="I2090" i="7"/>
  <c r="I2091" i="7"/>
  <c r="I2092" i="7"/>
  <c r="I2093" i="7"/>
  <c r="I2094" i="7"/>
  <c r="I2095" i="7"/>
  <c r="I2096" i="7"/>
  <c r="I2097" i="7"/>
  <c r="I2098" i="7"/>
  <c r="I2099" i="7"/>
  <c r="I2100" i="7"/>
  <c r="I2101" i="7"/>
  <c r="I2102" i="7"/>
  <c r="I2103" i="7"/>
  <c r="I2104" i="7"/>
  <c r="I2105" i="7"/>
  <c r="I2106" i="7"/>
  <c r="I2107" i="7"/>
  <c r="I2108" i="7"/>
  <c r="I2109" i="7"/>
  <c r="I2110" i="7"/>
  <c r="I2111" i="7"/>
  <c r="I2112" i="7"/>
  <c r="I2113" i="7"/>
  <c r="I2114" i="7"/>
  <c r="I2115" i="7"/>
  <c r="I2116" i="7"/>
  <c r="I2117" i="7"/>
  <c r="I2118" i="7"/>
  <c r="I2119" i="7"/>
  <c r="I2120" i="7"/>
  <c r="I2121" i="7"/>
  <c r="I2122" i="7"/>
  <c r="I2123" i="7"/>
  <c r="I2124" i="7"/>
  <c r="I2125" i="7"/>
  <c r="I2126" i="7"/>
  <c r="I2127" i="7"/>
  <c r="I2128" i="7"/>
  <c r="I2129" i="7"/>
  <c r="I2130" i="7"/>
  <c r="I2131" i="7"/>
  <c r="I2132" i="7"/>
  <c r="I2133" i="7"/>
  <c r="I2134" i="7"/>
  <c r="I2135" i="7"/>
  <c r="I2136" i="7"/>
  <c r="I2137" i="7"/>
  <c r="I2138" i="7"/>
  <c r="I2139" i="7"/>
  <c r="I2140" i="7"/>
  <c r="I2141" i="7"/>
  <c r="I2142" i="7"/>
  <c r="I2143" i="7"/>
  <c r="I2144" i="7"/>
  <c r="I2145" i="7"/>
  <c r="I2146" i="7"/>
  <c r="I2147" i="7"/>
  <c r="I2148" i="7"/>
  <c r="I2149" i="7"/>
  <c r="I2150" i="7"/>
  <c r="I2151" i="7"/>
  <c r="I2152" i="7"/>
  <c r="I2153" i="7"/>
  <c r="I2154" i="7"/>
  <c r="I2155" i="7"/>
  <c r="I2156" i="7"/>
  <c r="I2157" i="7"/>
  <c r="I2158" i="7"/>
  <c r="I2159" i="7"/>
  <c r="I2160" i="7"/>
  <c r="I2161" i="7"/>
  <c r="I2162" i="7"/>
  <c r="I2163" i="7"/>
  <c r="I2164" i="7"/>
  <c r="I2165" i="7"/>
  <c r="I2166" i="7"/>
  <c r="I2167" i="7"/>
  <c r="I2168" i="7"/>
  <c r="I2169" i="7"/>
  <c r="I2170" i="7"/>
  <c r="I2171" i="7"/>
  <c r="I2172" i="7"/>
  <c r="I2173" i="7"/>
  <c r="I2174" i="7"/>
  <c r="I2175" i="7"/>
  <c r="I2176" i="7"/>
  <c r="I2177" i="7"/>
  <c r="I2178" i="7"/>
  <c r="I2179" i="7"/>
  <c r="I2180" i="7"/>
  <c r="I2181" i="7"/>
  <c r="I2182" i="7"/>
  <c r="I2183" i="7"/>
  <c r="I2184" i="7"/>
  <c r="I2185" i="7"/>
  <c r="I2186" i="7"/>
  <c r="I2187" i="7"/>
  <c r="I2188" i="7"/>
  <c r="I2189" i="7"/>
  <c r="I2190" i="7"/>
  <c r="I2191" i="7"/>
  <c r="I2192" i="7"/>
  <c r="I2193" i="7"/>
  <c r="I2194" i="7"/>
  <c r="I2195" i="7"/>
  <c r="I2196" i="7"/>
  <c r="I2197" i="7"/>
  <c r="I2198" i="7"/>
  <c r="I2199" i="7"/>
  <c r="I2200" i="7"/>
  <c r="I2201" i="7"/>
  <c r="I2202" i="7"/>
  <c r="I2203" i="7"/>
  <c r="I2204" i="7"/>
  <c r="I2205" i="7"/>
  <c r="I2206" i="7"/>
  <c r="I2207" i="7"/>
  <c r="I2208" i="7"/>
  <c r="I2209" i="7"/>
  <c r="I2210" i="7"/>
  <c r="I2211" i="7"/>
  <c r="I2212" i="7"/>
  <c r="I2213" i="7"/>
  <c r="I2214" i="7"/>
  <c r="I2215" i="7"/>
  <c r="I2216" i="7"/>
  <c r="I2217" i="7"/>
  <c r="I2218" i="7"/>
  <c r="I2219" i="7"/>
  <c r="I2220" i="7"/>
  <c r="I2221" i="7"/>
  <c r="I2222" i="7"/>
  <c r="I2223" i="7"/>
  <c r="I2224" i="7"/>
  <c r="I2225" i="7"/>
  <c r="I2226" i="7"/>
  <c r="I2227" i="7"/>
  <c r="I2228" i="7"/>
  <c r="I2229" i="7"/>
  <c r="I2230" i="7"/>
  <c r="I2231" i="7"/>
  <c r="I2232" i="7"/>
  <c r="I2233" i="7"/>
  <c r="I2234" i="7"/>
  <c r="I2235" i="7"/>
  <c r="I2236" i="7"/>
  <c r="I2237" i="7"/>
  <c r="I2238" i="7"/>
  <c r="I2239" i="7"/>
  <c r="I2240" i="7"/>
  <c r="I2241" i="7"/>
  <c r="I2242" i="7"/>
  <c r="I2243" i="7"/>
  <c r="I2244" i="7"/>
  <c r="I2245" i="7"/>
  <c r="I2246" i="7"/>
  <c r="I2247" i="7"/>
  <c r="I2248" i="7"/>
  <c r="I2249" i="7"/>
  <c r="I2250" i="7"/>
  <c r="I2251" i="7"/>
  <c r="I2252" i="7"/>
  <c r="I2253" i="7"/>
  <c r="I2254" i="7"/>
  <c r="I2255" i="7"/>
  <c r="I2256" i="7"/>
  <c r="I2257" i="7"/>
  <c r="I2258" i="7"/>
  <c r="I2259" i="7"/>
  <c r="I2260" i="7"/>
  <c r="I2261" i="7"/>
  <c r="I2262" i="7"/>
  <c r="I2263" i="7"/>
  <c r="I2264" i="7"/>
  <c r="I2265" i="7"/>
  <c r="I2266" i="7"/>
  <c r="I2267" i="7"/>
  <c r="I2268" i="7"/>
  <c r="I2269" i="7"/>
  <c r="I2270" i="7"/>
  <c r="I2271" i="7"/>
  <c r="I2272" i="7"/>
  <c r="I2273" i="7"/>
  <c r="I2274" i="7"/>
  <c r="I2275" i="7"/>
  <c r="I2276" i="7"/>
  <c r="I2277" i="7"/>
  <c r="I2278" i="7"/>
  <c r="I2279" i="7"/>
  <c r="I2280" i="7"/>
  <c r="I2281" i="7"/>
  <c r="I2282" i="7"/>
  <c r="I2283" i="7"/>
  <c r="I2284" i="7"/>
  <c r="I2285" i="7"/>
  <c r="I2286" i="7"/>
  <c r="I2287" i="7"/>
  <c r="I2288" i="7"/>
  <c r="I2289" i="7"/>
  <c r="I2290" i="7"/>
  <c r="I2291" i="7"/>
  <c r="I2292" i="7"/>
  <c r="I2293" i="7"/>
  <c r="I2294" i="7"/>
  <c r="I2295" i="7"/>
  <c r="I2296" i="7"/>
  <c r="I2297" i="7"/>
  <c r="I2298" i="7"/>
  <c r="I2299" i="7"/>
  <c r="I2300" i="7"/>
  <c r="I2301" i="7"/>
  <c r="I2302" i="7"/>
  <c r="I2303" i="7"/>
  <c r="I2304" i="7"/>
  <c r="I2305" i="7"/>
  <c r="I2306" i="7"/>
  <c r="I2307" i="7"/>
  <c r="I2308" i="7"/>
  <c r="I2309" i="7"/>
  <c r="I2310" i="7"/>
  <c r="I2311" i="7"/>
  <c r="I2312" i="7"/>
  <c r="I2313" i="7"/>
  <c r="I2314" i="7"/>
  <c r="I2315" i="7"/>
  <c r="I2316" i="7"/>
  <c r="I2317" i="7"/>
  <c r="I2318" i="7"/>
  <c r="I2319" i="7"/>
  <c r="I2320" i="7"/>
  <c r="I2321" i="7"/>
  <c r="I2322" i="7"/>
  <c r="I2323" i="7"/>
  <c r="I2324" i="7"/>
  <c r="I2325" i="7"/>
  <c r="I2326" i="7"/>
  <c r="I2327" i="7"/>
  <c r="I2328" i="7"/>
  <c r="I2329" i="7"/>
  <c r="I2330" i="7"/>
  <c r="I2331" i="7"/>
  <c r="I2332" i="7"/>
  <c r="I2333" i="7"/>
  <c r="I2334" i="7"/>
  <c r="I2335" i="7"/>
  <c r="I2336" i="7"/>
  <c r="I2337" i="7"/>
  <c r="I2338" i="7"/>
  <c r="I2339" i="7"/>
  <c r="I2340" i="7"/>
  <c r="I2341" i="7"/>
  <c r="I2342" i="7"/>
  <c r="I2343" i="7"/>
  <c r="I2344" i="7"/>
  <c r="I2345" i="7"/>
  <c r="I2346" i="7"/>
  <c r="I2347" i="7"/>
  <c r="I2348" i="7"/>
  <c r="I2349" i="7"/>
  <c r="I2350" i="7"/>
  <c r="I2351" i="7"/>
  <c r="I2352" i="7"/>
  <c r="I2353" i="7"/>
  <c r="I2354" i="7"/>
  <c r="I2355" i="7"/>
  <c r="I2356" i="7"/>
  <c r="I2357" i="7"/>
  <c r="I2358" i="7"/>
  <c r="I2359" i="7"/>
  <c r="I2360" i="7"/>
  <c r="I2361" i="7"/>
  <c r="I2362" i="7"/>
  <c r="I2363" i="7"/>
  <c r="I2364" i="7"/>
  <c r="I2365" i="7"/>
  <c r="I2366" i="7"/>
  <c r="I2367" i="7"/>
  <c r="I2368" i="7"/>
  <c r="I2369" i="7"/>
  <c r="I2370" i="7"/>
  <c r="I2371" i="7"/>
  <c r="I2372" i="7"/>
  <c r="I2373" i="7"/>
  <c r="I2374" i="7"/>
  <c r="I2375" i="7"/>
  <c r="I2376" i="7"/>
  <c r="I2377" i="7"/>
  <c r="I2378" i="7"/>
  <c r="I2379" i="7"/>
  <c r="I2380" i="7"/>
  <c r="I2381" i="7"/>
  <c r="I2382" i="7"/>
  <c r="I2383" i="7"/>
  <c r="I2384" i="7"/>
  <c r="I2385" i="7"/>
  <c r="I2386" i="7"/>
  <c r="I2387" i="7"/>
  <c r="I2388" i="7"/>
  <c r="I2389" i="7"/>
  <c r="I2390" i="7"/>
  <c r="I2391" i="7"/>
  <c r="I2392" i="7"/>
  <c r="I2393" i="7"/>
  <c r="I2394" i="7"/>
  <c r="I2395" i="7"/>
  <c r="I2396" i="7"/>
  <c r="I2397" i="7"/>
  <c r="I2398" i="7"/>
  <c r="I2399" i="7"/>
  <c r="I2400" i="7"/>
  <c r="I2401" i="7"/>
  <c r="I2402" i="7"/>
  <c r="I2403" i="7"/>
  <c r="I2404" i="7"/>
  <c r="I2405" i="7"/>
  <c r="I2406" i="7"/>
  <c r="I2407" i="7"/>
  <c r="I2408" i="7"/>
  <c r="I2409" i="7"/>
  <c r="I2410" i="7"/>
  <c r="I2411" i="7"/>
  <c r="I2412" i="7"/>
  <c r="I2413" i="7"/>
  <c r="I2414" i="7"/>
  <c r="I2415" i="7"/>
  <c r="I2416" i="7"/>
  <c r="I2417" i="7"/>
  <c r="I2418" i="7"/>
  <c r="I2419" i="7"/>
  <c r="I2420" i="7"/>
  <c r="I2421" i="7"/>
  <c r="I2422" i="7"/>
  <c r="I2423" i="7"/>
  <c r="I2424" i="7"/>
  <c r="I2425" i="7"/>
  <c r="I2426" i="7"/>
  <c r="I2427" i="7"/>
  <c r="I2428" i="7"/>
  <c r="I2429" i="7"/>
  <c r="I2430" i="7"/>
  <c r="I2431" i="7"/>
  <c r="I2432" i="7"/>
  <c r="I2433" i="7"/>
  <c r="I2434" i="7"/>
  <c r="I2435" i="7"/>
  <c r="I2436" i="7"/>
  <c r="I2437" i="7"/>
  <c r="I2438" i="7"/>
  <c r="I2439" i="7"/>
  <c r="I2440" i="7"/>
  <c r="I2441" i="7"/>
  <c r="I2442" i="7"/>
  <c r="I2443" i="7"/>
  <c r="I2444" i="7"/>
  <c r="I2445" i="7"/>
  <c r="I2446" i="7"/>
  <c r="I2447" i="7"/>
  <c r="I2448" i="7"/>
  <c r="I2449" i="7"/>
  <c r="I2450" i="7"/>
  <c r="I2451" i="7"/>
  <c r="I2452" i="7"/>
  <c r="I2453" i="7"/>
  <c r="I2454" i="7"/>
  <c r="I2455" i="7"/>
  <c r="I2456" i="7"/>
  <c r="I2457" i="7"/>
  <c r="I2458" i="7"/>
  <c r="I2459" i="7"/>
  <c r="I2460" i="7"/>
  <c r="I2461" i="7"/>
  <c r="I2462" i="7"/>
  <c r="I2463" i="7"/>
  <c r="I2464" i="7"/>
  <c r="I2465" i="7"/>
  <c r="I2466" i="7"/>
  <c r="I2467" i="7"/>
  <c r="I2468" i="7"/>
  <c r="I2469" i="7"/>
  <c r="I2470" i="7"/>
  <c r="I2471" i="7"/>
  <c r="I2472" i="7"/>
  <c r="I2473" i="7"/>
  <c r="I2474" i="7"/>
  <c r="I2475" i="7"/>
  <c r="I2476" i="7"/>
  <c r="I2477" i="7"/>
  <c r="I2478" i="7"/>
  <c r="I2479" i="7"/>
  <c r="I2480" i="7"/>
  <c r="I2481" i="7"/>
  <c r="I2482" i="7"/>
  <c r="I2483" i="7"/>
  <c r="I2484" i="7"/>
  <c r="I2485" i="7"/>
  <c r="I2486" i="7"/>
  <c r="I2487" i="7"/>
  <c r="I2488" i="7"/>
  <c r="I2489" i="7"/>
  <c r="I2490" i="7"/>
  <c r="I2491" i="7"/>
  <c r="I2492" i="7"/>
  <c r="I2493" i="7"/>
  <c r="I2494" i="7"/>
  <c r="I2495" i="7"/>
  <c r="I2496" i="7"/>
  <c r="I2497" i="7"/>
  <c r="I2498" i="7"/>
  <c r="I2499" i="7"/>
  <c r="I2500" i="7"/>
  <c r="I2501" i="7"/>
  <c r="I2502" i="7"/>
  <c r="I2503" i="7"/>
  <c r="I2504" i="7"/>
  <c r="I2505" i="7"/>
  <c r="I2506" i="7"/>
  <c r="I2507" i="7"/>
  <c r="I2508" i="7"/>
  <c r="I2509" i="7"/>
  <c r="I2510" i="7"/>
  <c r="I2511" i="7"/>
  <c r="I2512" i="7"/>
  <c r="I2513" i="7"/>
  <c r="I2514" i="7"/>
  <c r="I2515" i="7"/>
  <c r="I2516" i="7"/>
  <c r="I2517" i="7"/>
  <c r="I2518" i="7"/>
  <c r="I2519" i="7"/>
  <c r="I2520" i="7"/>
  <c r="I2521" i="7"/>
  <c r="I2522" i="7"/>
  <c r="I2523" i="7"/>
  <c r="I2524" i="7"/>
  <c r="I2525" i="7"/>
  <c r="I2526" i="7"/>
  <c r="I2527" i="7"/>
  <c r="I2528" i="7"/>
  <c r="I2529" i="7"/>
  <c r="I2530" i="7"/>
  <c r="I2531" i="7"/>
  <c r="I2532" i="7"/>
  <c r="I2533" i="7"/>
  <c r="I2534" i="7"/>
  <c r="I2535" i="7"/>
  <c r="I2536" i="7"/>
  <c r="I2537" i="7"/>
  <c r="I2538" i="7"/>
  <c r="I2539" i="7"/>
  <c r="I2540" i="7"/>
  <c r="I2541" i="7"/>
  <c r="I2542" i="7"/>
  <c r="I2543" i="7"/>
  <c r="I2544" i="7"/>
  <c r="I2545" i="7"/>
  <c r="I2546" i="7"/>
  <c r="I2547" i="7"/>
  <c r="I2548" i="7"/>
  <c r="I2549" i="7"/>
  <c r="I2550" i="7"/>
  <c r="I2551" i="7"/>
  <c r="I2552" i="7"/>
  <c r="I2553" i="7"/>
  <c r="I2554" i="7"/>
  <c r="I2555" i="7"/>
  <c r="I2556" i="7"/>
  <c r="I2557" i="7"/>
  <c r="I2558" i="7"/>
  <c r="I2559" i="7"/>
  <c r="I2560" i="7"/>
  <c r="I2561" i="7"/>
  <c r="I2562" i="7"/>
  <c r="I2563" i="7"/>
  <c r="I2564" i="7"/>
  <c r="I2565" i="7"/>
  <c r="I2566" i="7"/>
  <c r="I2567" i="7"/>
  <c r="I2568" i="7"/>
  <c r="I2569" i="7"/>
  <c r="I2570" i="7"/>
  <c r="I2571" i="7"/>
  <c r="I2572" i="7"/>
  <c r="I2573" i="7"/>
  <c r="I2574" i="7"/>
  <c r="I2575" i="7"/>
  <c r="I2576" i="7"/>
  <c r="I2577" i="7"/>
  <c r="I2578" i="7"/>
  <c r="I2579" i="7"/>
  <c r="I2580" i="7"/>
  <c r="I2581" i="7"/>
  <c r="I2582" i="7"/>
  <c r="I2583" i="7"/>
  <c r="I2584" i="7"/>
  <c r="I2585" i="7"/>
  <c r="I2586" i="7"/>
  <c r="I2587" i="7"/>
  <c r="I2588" i="7"/>
  <c r="I2589" i="7"/>
  <c r="I2590" i="7"/>
  <c r="I2591" i="7"/>
  <c r="I2592" i="7"/>
  <c r="I2593" i="7"/>
  <c r="I2594" i="7"/>
  <c r="I2595" i="7"/>
  <c r="I2596" i="7"/>
  <c r="I2597" i="7"/>
  <c r="I2598" i="7"/>
  <c r="I2599" i="7"/>
  <c r="I2600" i="7"/>
  <c r="I2601" i="7"/>
  <c r="I2602" i="7"/>
  <c r="I2603" i="7"/>
  <c r="I2604" i="7"/>
  <c r="I2605" i="7"/>
  <c r="I2606" i="7"/>
  <c r="I2607" i="7"/>
  <c r="I2608" i="7"/>
  <c r="I2609" i="7"/>
  <c r="I2610" i="7"/>
  <c r="I2611" i="7"/>
  <c r="I2612" i="7"/>
  <c r="I2613" i="7"/>
  <c r="I2614" i="7"/>
  <c r="I2615" i="7"/>
  <c r="I2616" i="7"/>
  <c r="I2617" i="7"/>
  <c r="I2618" i="7"/>
  <c r="I2619" i="7"/>
  <c r="I2620" i="7"/>
  <c r="I2621" i="7"/>
  <c r="I2622" i="7"/>
  <c r="I2623" i="7"/>
  <c r="I2624" i="7"/>
  <c r="I2625" i="7"/>
  <c r="I2626" i="7"/>
  <c r="I2627" i="7"/>
  <c r="I2628" i="7"/>
  <c r="I2629" i="7"/>
  <c r="I2630" i="7"/>
  <c r="I2631" i="7"/>
  <c r="I2632" i="7"/>
  <c r="I2633" i="7"/>
  <c r="I2634" i="7"/>
  <c r="I2635" i="7"/>
  <c r="I2636" i="7"/>
  <c r="I2637" i="7"/>
  <c r="I2638" i="7"/>
  <c r="I2639" i="7"/>
  <c r="I2640" i="7"/>
  <c r="I2641" i="7"/>
  <c r="I2642" i="7"/>
  <c r="I2643" i="7"/>
  <c r="I2644" i="7"/>
  <c r="I2645" i="7"/>
  <c r="I2646" i="7"/>
  <c r="I2647" i="7"/>
  <c r="I2648" i="7"/>
  <c r="I2649" i="7"/>
  <c r="I2650" i="7"/>
  <c r="I2651" i="7"/>
  <c r="I2652" i="7"/>
  <c r="I2653" i="7"/>
  <c r="I2654" i="7"/>
  <c r="I2655" i="7"/>
  <c r="I2656" i="7"/>
  <c r="I2657" i="7"/>
  <c r="I2658" i="7"/>
  <c r="I2659" i="7"/>
  <c r="I2660" i="7"/>
  <c r="I2661" i="7"/>
  <c r="I2662" i="7"/>
  <c r="I2663" i="7"/>
  <c r="I2664" i="7"/>
  <c r="I2665" i="7"/>
  <c r="I2666" i="7"/>
  <c r="I2667" i="7"/>
  <c r="I2668" i="7"/>
  <c r="I2669" i="7"/>
  <c r="I2670" i="7"/>
  <c r="I2671" i="7"/>
  <c r="I2672" i="7"/>
  <c r="I2673" i="7"/>
  <c r="I2674" i="7"/>
  <c r="I2675" i="7"/>
  <c r="I2676" i="7"/>
  <c r="I2677" i="7"/>
  <c r="I2678" i="7"/>
  <c r="I2679" i="7"/>
  <c r="I2680" i="7"/>
  <c r="I2681" i="7"/>
  <c r="I2682" i="7"/>
  <c r="I2683" i="7"/>
  <c r="I2684" i="7"/>
  <c r="I2685" i="7"/>
  <c r="I2686" i="7"/>
  <c r="I2687" i="7"/>
  <c r="I2688" i="7"/>
  <c r="I2689" i="7"/>
  <c r="I2690" i="7"/>
  <c r="I2691" i="7"/>
  <c r="I2692" i="7"/>
  <c r="I2693" i="7"/>
  <c r="I2694" i="7"/>
  <c r="I2695" i="7"/>
  <c r="I2696" i="7"/>
  <c r="I2697" i="7"/>
  <c r="I2698" i="7"/>
  <c r="I2699" i="7"/>
  <c r="I2700" i="7"/>
  <c r="I2701" i="7"/>
  <c r="I2702" i="7"/>
  <c r="I2703" i="7"/>
  <c r="I2704" i="7"/>
  <c r="I2705" i="7"/>
  <c r="I2706" i="7"/>
  <c r="I2707" i="7"/>
  <c r="I2708" i="7"/>
  <c r="I2709" i="7"/>
  <c r="I2710" i="7"/>
  <c r="I2711" i="7"/>
  <c r="I2712" i="7"/>
  <c r="I2713" i="7"/>
  <c r="I2714" i="7"/>
  <c r="I2715" i="7"/>
  <c r="I2716" i="7"/>
  <c r="I2717" i="7"/>
  <c r="I2718" i="7"/>
  <c r="I2719" i="7"/>
  <c r="I2720" i="7"/>
  <c r="I2721" i="7"/>
  <c r="I2722" i="7"/>
  <c r="I2723" i="7"/>
  <c r="I2724" i="7"/>
  <c r="I2725" i="7"/>
  <c r="I2726" i="7"/>
  <c r="I2727" i="7"/>
  <c r="I2728" i="7"/>
  <c r="I2729" i="7"/>
  <c r="I2730" i="7"/>
  <c r="I2731" i="7"/>
  <c r="I2732" i="7"/>
  <c r="I2733" i="7"/>
  <c r="I2734" i="7"/>
  <c r="I2735" i="7"/>
  <c r="I2736" i="7"/>
  <c r="I2737" i="7"/>
  <c r="I2738" i="7"/>
  <c r="I2739" i="7"/>
  <c r="I2740" i="7"/>
  <c r="I2741" i="7"/>
  <c r="I2742" i="7"/>
  <c r="I2743" i="7"/>
  <c r="I2744" i="7"/>
  <c r="I2745" i="7"/>
  <c r="I2746" i="7"/>
  <c r="I2747" i="7"/>
  <c r="I2748" i="7"/>
  <c r="I2749" i="7"/>
  <c r="I2750" i="7"/>
  <c r="I2751" i="7"/>
  <c r="I2752" i="7"/>
  <c r="I2753" i="7"/>
  <c r="I2754" i="7"/>
  <c r="I2755" i="7"/>
  <c r="I2756" i="7"/>
  <c r="I2757" i="7"/>
  <c r="I2758" i="7"/>
  <c r="I2759" i="7"/>
  <c r="I2760" i="7"/>
  <c r="I2761" i="7"/>
  <c r="I2762" i="7"/>
  <c r="I2763" i="7"/>
  <c r="I2764" i="7"/>
  <c r="I2765" i="7"/>
  <c r="I2766" i="7"/>
  <c r="I2767" i="7"/>
  <c r="I2768" i="7"/>
  <c r="I2769" i="7"/>
  <c r="I2770" i="7"/>
  <c r="I2771" i="7"/>
  <c r="I2772" i="7"/>
  <c r="I2773" i="7"/>
  <c r="I2774" i="7"/>
  <c r="I2775" i="7"/>
  <c r="I2776" i="7"/>
  <c r="I2777" i="7"/>
  <c r="I2778" i="7"/>
  <c r="I2779" i="7"/>
  <c r="I2780" i="7"/>
  <c r="I2781" i="7"/>
  <c r="I2782" i="7"/>
  <c r="I2783" i="7"/>
  <c r="I2784" i="7"/>
  <c r="I2785" i="7"/>
  <c r="I2786" i="7"/>
  <c r="I2787" i="7"/>
  <c r="I2788" i="7"/>
  <c r="I2789" i="7"/>
  <c r="I2790" i="7"/>
  <c r="I2791" i="7"/>
  <c r="I2792" i="7"/>
  <c r="I2793" i="7"/>
  <c r="I2794" i="7"/>
  <c r="I2795" i="7"/>
  <c r="I2796" i="7"/>
  <c r="I2797" i="7"/>
  <c r="I2798" i="7"/>
  <c r="I2799" i="7"/>
  <c r="I2800" i="7"/>
  <c r="I2801" i="7"/>
  <c r="I2802" i="7"/>
  <c r="I2803" i="7"/>
  <c r="I2804" i="7"/>
  <c r="I2805" i="7"/>
  <c r="I2806" i="7"/>
  <c r="I2807" i="7"/>
  <c r="I2808" i="7"/>
  <c r="I2809" i="7"/>
  <c r="I2810" i="7"/>
  <c r="I2811" i="7"/>
  <c r="I2812" i="7"/>
  <c r="I2813" i="7"/>
  <c r="I2814" i="7"/>
  <c r="I2815" i="7"/>
  <c r="I2816" i="7"/>
  <c r="I2817" i="7"/>
  <c r="I2818" i="7"/>
  <c r="I2819" i="7"/>
  <c r="I2820" i="7"/>
  <c r="I2821" i="7"/>
  <c r="I2822" i="7"/>
  <c r="I2823" i="7"/>
  <c r="I2824" i="7"/>
  <c r="I2825" i="7"/>
  <c r="I2826" i="7"/>
  <c r="I2827" i="7"/>
  <c r="I2828" i="7"/>
  <c r="I2829" i="7"/>
  <c r="I2830" i="7"/>
  <c r="I2831" i="7"/>
  <c r="I2832" i="7"/>
  <c r="I2833" i="7"/>
  <c r="I2834" i="7"/>
  <c r="I2835" i="7"/>
  <c r="I2836" i="7"/>
  <c r="I2837" i="7"/>
  <c r="I2838" i="7"/>
  <c r="I2839" i="7"/>
  <c r="I2840" i="7"/>
  <c r="I2841" i="7"/>
  <c r="I2842" i="7"/>
  <c r="I2843" i="7"/>
  <c r="I2844" i="7"/>
  <c r="I2845" i="7"/>
  <c r="I2846" i="7"/>
  <c r="I2847" i="7"/>
  <c r="I2848" i="7"/>
  <c r="I2849" i="7"/>
  <c r="I2850" i="7"/>
  <c r="I2851" i="7"/>
  <c r="I2852" i="7"/>
  <c r="I2853" i="7"/>
  <c r="I2854" i="7"/>
  <c r="I2855" i="7"/>
  <c r="I2856" i="7"/>
  <c r="I2857" i="7"/>
  <c r="I2858" i="7"/>
  <c r="I2859" i="7"/>
  <c r="I2860" i="7"/>
  <c r="I2861" i="7"/>
  <c r="I2862" i="7"/>
  <c r="I2863" i="7"/>
  <c r="I2864" i="7"/>
  <c r="I2865" i="7"/>
  <c r="I2866" i="7"/>
  <c r="I2867" i="7"/>
  <c r="I2868" i="7"/>
  <c r="I2869" i="7"/>
  <c r="I2870" i="7"/>
  <c r="I2871" i="7"/>
  <c r="I2872" i="7"/>
  <c r="I2873" i="7"/>
  <c r="I2874" i="7"/>
  <c r="I2875" i="7"/>
  <c r="I2876" i="7"/>
  <c r="I2877" i="7"/>
  <c r="I2878" i="7"/>
  <c r="I2879" i="7"/>
  <c r="I2880" i="7"/>
  <c r="I2881" i="7"/>
  <c r="I2882" i="7"/>
  <c r="I2883" i="7"/>
  <c r="I2884" i="7"/>
  <c r="I2885" i="7"/>
  <c r="I2886" i="7"/>
  <c r="I2887" i="7"/>
  <c r="I2888" i="7"/>
  <c r="I2889" i="7"/>
  <c r="I2890" i="7"/>
  <c r="I2891" i="7"/>
  <c r="I2892" i="7"/>
  <c r="I2893" i="7"/>
  <c r="I2894" i="7"/>
  <c r="I2895" i="7"/>
  <c r="I2896" i="7"/>
  <c r="I2897" i="7"/>
  <c r="I2898" i="7"/>
  <c r="I2899" i="7"/>
  <c r="I2900" i="7"/>
  <c r="I2901" i="7"/>
  <c r="I2902" i="7"/>
  <c r="I2903" i="7"/>
  <c r="I2904" i="7"/>
  <c r="I2905" i="7"/>
  <c r="I2906" i="7"/>
  <c r="I2907" i="7"/>
  <c r="I2908" i="7"/>
  <c r="I2909" i="7"/>
  <c r="I2910" i="7"/>
  <c r="I2911" i="7"/>
  <c r="I2912" i="7"/>
  <c r="I2913" i="7"/>
  <c r="I2914" i="7"/>
  <c r="I2915" i="7"/>
  <c r="I2916" i="7"/>
  <c r="I2917" i="7"/>
  <c r="I2918" i="7"/>
  <c r="I2919" i="7"/>
  <c r="I2920" i="7"/>
  <c r="I2921" i="7"/>
  <c r="I2922" i="7"/>
  <c r="I2923" i="7"/>
  <c r="I2924" i="7"/>
  <c r="I2925" i="7"/>
  <c r="I2926" i="7"/>
  <c r="I2927" i="7"/>
  <c r="I2928" i="7"/>
  <c r="I2929" i="7"/>
  <c r="I2930" i="7"/>
  <c r="I2931" i="7"/>
  <c r="I2932" i="7"/>
  <c r="I2933" i="7"/>
  <c r="I2934" i="7"/>
  <c r="I2935" i="7"/>
  <c r="I2936" i="7"/>
  <c r="I2937" i="7"/>
  <c r="I2938" i="7"/>
  <c r="I2939" i="7"/>
  <c r="I2940" i="7"/>
  <c r="I2941" i="7"/>
  <c r="I2942" i="7"/>
  <c r="I2943" i="7"/>
  <c r="I2944" i="7"/>
  <c r="I2945" i="7"/>
  <c r="I2946" i="7"/>
  <c r="I2947" i="7"/>
  <c r="I2948" i="7"/>
  <c r="I2949" i="7"/>
  <c r="I2950" i="7"/>
  <c r="I2951" i="7"/>
  <c r="I2952" i="7"/>
  <c r="I2953" i="7"/>
  <c r="I2954" i="7"/>
  <c r="I2955" i="7"/>
  <c r="I2956" i="7"/>
  <c r="I2957" i="7"/>
  <c r="I2958" i="7"/>
  <c r="I2959" i="7"/>
  <c r="I2960" i="7"/>
  <c r="I2961" i="7"/>
  <c r="I2962" i="7"/>
  <c r="I2963" i="7"/>
  <c r="I2964" i="7"/>
  <c r="I2965" i="7"/>
  <c r="I2966" i="7"/>
  <c r="I2967" i="7"/>
  <c r="I2968" i="7"/>
  <c r="I2969" i="7"/>
  <c r="I2970" i="7"/>
  <c r="I2971" i="7"/>
  <c r="I2972" i="7"/>
  <c r="I2973" i="7"/>
  <c r="I2974" i="7"/>
  <c r="I2975" i="7"/>
  <c r="I2976" i="7"/>
  <c r="I2977" i="7"/>
  <c r="I2978" i="7"/>
  <c r="I2979" i="7"/>
  <c r="I2980" i="7"/>
  <c r="I2981" i="7"/>
  <c r="I2982" i="7"/>
  <c r="I2983" i="7"/>
  <c r="I2984" i="7"/>
  <c r="I2985" i="7"/>
  <c r="I2986" i="7"/>
  <c r="I2987" i="7"/>
  <c r="I2988" i="7"/>
  <c r="I2989" i="7"/>
  <c r="I2990" i="7"/>
  <c r="I2991" i="7"/>
  <c r="I2992" i="7"/>
  <c r="I2993" i="7"/>
  <c r="I2994" i="7"/>
  <c r="I2995" i="7"/>
  <c r="I2996" i="7"/>
  <c r="I2997" i="7"/>
  <c r="I2998" i="7"/>
  <c r="I2999" i="7"/>
  <c r="I3000" i="7"/>
  <c r="I3001" i="7"/>
  <c r="I3002" i="7"/>
  <c r="I3003" i="7"/>
  <c r="I3004" i="7"/>
  <c r="I3005" i="7"/>
  <c r="I3006" i="7"/>
  <c r="I3007" i="7"/>
  <c r="I3008" i="7"/>
  <c r="I3009" i="7"/>
  <c r="I3010" i="7"/>
  <c r="I3011" i="7"/>
  <c r="I3012" i="7"/>
  <c r="I3013" i="7"/>
  <c r="I3014" i="7"/>
  <c r="I3015" i="7"/>
  <c r="I3016" i="7"/>
  <c r="I3017" i="7"/>
  <c r="I3018" i="7"/>
  <c r="I3019" i="7"/>
  <c r="I3020" i="7"/>
  <c r="I3021" i="7"/>
  <c r="I3022" i="7"/>
  <c r="I3023" i="7"/>
  <c r="I3024" i="7"/>
  <c r="I3025" i="7"/>
  <c r="I3026" i="7"/>
  <c r="I3027" i="7"/>
  <c r="I3028" i="7"/>
  <c r="I3029" i="7"/>
  <c r="I3030" i="7"/>
  <c r="I3031" i="7"/>
  <c r="I3032" i="7"/>
  <c r="I3033" i="7"/>
  <c r="I3034" i="7"/>
  <c r="I3035" i="7"/>
  <c r="I3036" i="7"/>
  <c r="I3037" i="7"/>
  <c r="I3038" i="7"/>
  <c r="I3039" i="7"/>
  <c r="I3040" i="7"/>
  <c r="I3041" i="7"/>
  <c r="I3042" i="7"/>
  <c r="I3043" i="7"/>
  <c r="I3044" i="7"/>
  <c r="I3045" i="7"/>
  <c r="I3046" i="7"/>
  <c r="I3047" i="7"/>
  <c r="I3048" i="7"/>
  <c r="I3049" i="7"/>
  <c r="I3050" i="7"/>
  <c r="I3051" i="7"/>
  <c r="I3052" i="7"/>
  <c r="I3053" i="7"/>
  <c r="I3054" i="7"/>
  <c r="I3055" i="7"/>
  <c r="I3056" i="7"/>
  <c r="I3057" i="7"/>
  <c r="I3058" i="7"/>
  <c r="I3059" i="7"/>
  <c r="I3060" i="7"/>
  <c r="I3061" i="7"/>
  <c r="I3062" i="7"/>
  <c r="I3063" i="7"/>
  <c r="I3064" i="7"/>
  <c r="I3065" i="7"/>
  <c r="I3066" i="7"/>
  <c r="I3067" i="7"/>
  <c r="I3068" i="7"/>
  <c r="I3069" i="7"/>
  <c r="I3070" i="7"/>
  <c r="I3071" i="7"/>
  <c r="I3072" i="7"/>
  <c r="I3073" i="7"/>
  <c r="I3074" i="7"/>
  <c r="I3075" i="7"/>
  <c r="I3076" i="7"/>
  <c r="I3077" i="7"/>
  <c r="I3078" i="7"/>
  <c r="I3079" i="7"/>
  <c r="I3080" i="7"/>
  <c r="I3081" i="7"/>
  <c r="I3082" i="7"/>
  <c r="I3083" i="7"/>
  <c r="I3084" i="7"/>
  <c r="I3085" i="7"/>
  <c r="I3086" i="7"/>
  <c r="I3087" i="7"/>
  <c r="I3088" i="7"/>
  <c r="I3089" i="7"/>
  <c r="I3090" i="7"/>
  <c r="I3091" i="7"/>
  <c r="I3092" i="7"/>
  <c r="I3093" i="7"/>
  <c r="I3094" i="7"/>
  <c r="I3095" i="7"/>
  <c r="I3096" i="7"/>
  <c r="I3097" i="7"/>
  <c r="I3098" i="7"/>
  <c r="I3099" i="7"/>
  <c r="I3100" i="7"/>
  <c r="I3101" i="7"/>
  <c r="I3102" i="7"/>
  <c r="I3103" i="7"/>
  <c r="I3104" i="7"/>
  <c r="I3105" i="7"/>
  <c r="I3106" i="7"/>
  <c r="I3107" i="7"/>
  <c r="I3108" i="7"/>
  <c r="I3109" i="7"/>
  <c r="I3110" i="7"/>
  <c r="I3111" i="7"/>
  <c r="I3112" i="7"/>
  <c r="I3113" i="7"/>
  <c r="I3114" i="7"/>
  <c r="I3115" i="7"/>
  <c r="I3116" i="7"/>
  <c r="I3117" i="7"/>
  <c r="I3118" i="7"/>
  <c r="I3119" i="7"/>
  <c r="I3120" i="7"/>
  <c r="I3121" i="7"/>
  <c r="I3122" i="7"/>
  <c r="I3123" i="7"/>
  <c r="I3124" i="7"/>
  <c r="I3125" i="7"/>
  <c r="I3126" i="7"/>
  <c r="I3127" i="7"/>
  <c r="I3128" i="7"/>
  <c r="I3129" i="7"/>
  <c r="I3130" i="7"/>
  <c r="I3131" i="7"/>
  <c r="I3132" i="7"/>
  <c r="I3133" i="7"/>
  <c r="I3134" i="7"/>
  <c r="I3135" i="7"/>
  <c r="I3136" i="7"/>
  <c r="I3137" i="7"/>
  <c r="I3138" i="7"/>
  <c r="I3139" i="7"/>
  <c r="I3140" i="7"/>
  <c r="I3141" i="7"/>
  <c r="I3142" i="7"/>
  <c r="I3143" i="7"/>
  <c r="I3144" i="7"/>
  <c r="I3145" i="7"/>
  <c r="I3146" i="7"/>
  <c r="I3147" i="7"/>
  <c r="I3148" i="7"/>
  <c r="I3149" i="7"/>
  <c r="I3150" i="7"/>
  <c r="I3151" i="7"/>
  <c r="I3152" i="7"/>
  <c r="I3153" i="7"/>
  <c r="I3154" i="7"/>
  <c r="I3155" i="7"/>
  <c r="I3156" i="7"/>
  <c r="I3157" i="7"/>
  <c r="I3158" i="7"/>
  <c r="I3159" i="7"/>
  <c r="I3160" i="7"/>
  <c r="I3161" i="7"/>
  <c r="I3162" i="7"/>
  <c r="I3163" i="7"/>
  <c r="I3164" i="7"/>
  <c r="I3165" i="7"/>
  <c r="I3166" i="7"/>
  <c r="I3167" i="7"/>
  <c r="I3168" i="7"/>
  <c r="I3169" i="7"/>
  <c r="I3170" i="7"/>
  <c r="I3171" i="7"/>
  <c r="I3172" i="7"/>
  <c r="I3173" i="7"/>
  <c r="I3174" i="7"/>
  <c r="I3175" i="7"/>
  <c r="I3176" i="7"/>
  <c r="I3177" i="7"/>
  <c r="I3178" i="7"/>
  <c r="I3179" i="7"/>
  <c r="I3180" i="7"/>
  <c r="I3181" i="7"/>
  <c r="I3182" i="7"/>
  <c r="I3183" i="7"/>
  <c r="I3184" i="7"/>
  <c r="I3185" i="7"/>
  <c r="I3186" i="7"/>
  <c r="I3187" i="7"/>
  <c r="I3188" i="7"/>
  <c r="I3189" i="7"/>
  <c r="I3190" i="7"/>
  <c r="I3191" i="7"/>
  <c r="I3192" i="7"/>
  <c r="I3193" i="7"/>
  <c r="I3194" i="7"/>
  <c r="I3195" i="7"/>
  <c r="I3196" i="7"/>
  <c r="I3197" i="7"/>
  <c r="I3198" i="7"/>
  <c r="I3199" i="7"/>
  <c r="I3200" i="7"/>
  <c r="I3201" i="7"/>
  <c r="I3202" i="7"/>
  <c r="I3203" i="7"/>
  <c r="I3204" i="7"/>
  <c r="I3205" i="7"/>
  <c r="I3206" i="7"/>
  <c r="I3207" i="7"/>
  <c r="I3208" i="7"/>
  <c r="I3209" i="7"/>
  <c r="I3210" i="7"/>
  <c r="I3211" i="7"/>
  <c r="I3212" i="7"/>
  <c r="I3213" i="7"/>
  <c r="I3214" i="7"/>
  <c r="I3215" i="7"/>
  <c r="I3216" i="7"/>
  <c r="I3217" i="7"/>
  <c r="I3218" i="7"/>
  <c r="I3219" i="7"/>
  <c r="I3220" i="7"/>
  <c r="I3221" i="7"/>
  <c r="I3222" i="7"/>
  <c r="I3223" i="7"/>
  <c r="I3224" i="7"/>
  <c r="I3225" i="7"/>
  <c r="I3226" i="7"/>
  <c r="I3227" i="7"/>
  <c r="I3228" i="7"/>
  <c r="I3229" i="7"/>
  <c r="I3230" i="7"/>
  <c r="I3231" i="7"/>
  <c r="I3232" i="7"/>
  <c r="I3233" i="7"/>
  <c r="I3234" i="7"/>
  <c r="I3235" i="7"/>
  <c r="I3236" i="7"/>
  <c r="I3237" i="7"/>
  <c r="I3238" i="7"/>
  <c r="I3239" i="7"/>
  <c r="I3240" i="7"/>
  <c r="I3241" i="7"/>
  <c r="I3242" i="7"/>
  <c r="I3243" i="7"/>
  <c r="I3244" i="7"/>
  <c r="I3245" i="7"/>
  <c r="I3246" i="7"/>
  <c r="I3247" i="7"/>
  <c r="I3248" i="7"/>
  <c r="I3249" i="7"/>
  <c r="I3250" i="7"/>
  <c r="I3251" i="7"/>
  <c r="I3252" i="7"/>
  <c r="I3253" i="7"/>
  <c r="I3254" i="7"/>
  <c r="I3255" i="7"/>
  <c r="I3256" i="7"/>
  <c r="I3257" i="7"/>
  <c r="I3258" i="7"/>
  <c r="I3259" i="7"/>
  <c r="I3260" i="7"/>
  <c r="I3261" i="7"/>
  <c r="I3262" i="7"/>
  <c r="I3263" i="7"/>
  <c r="I3264" i="7"/>
  <c r="I3265" i="7"/>
  <c r="I3266" i="7"/>
  <c r="I3267" i="7"/>
  <c r="I3268" i="7"/>
  <c r="I3269" i="7"/>
  <c r="I3270" i="7"/>
  <c r="I3271" i="7"/>
  <c r="I3272" i="7"/>
  <c r="I3273" i="7"/>
  <c r="I3274" i="7"/>
  <c r="I3275" i="7"/>
  <c r="I3276" i="7"/>
  <c r="I3277" i="7"/>
  <c r="I3278" i="7"/>
  <c r="I3279" i="7"/>
  <c r="I3280" i="7"/>
  <c r="I3281" i="7"/>
  <c r="I3282" i="7"/>
  <c r="I3283" i="7"/>
  <c r="I3284" i="7"/>
  <c r="I3285" i="7"/>
  <c r="I3286" i="7"/>
  <c r="I3287" i="7"/>
  <c r="I3288" i="7"/>
  <c r="I3289" i="7"/>
  <c r="I3290" i="7"/>
  <c r="I3291" i="7"/>
  <c r="I3292" i="7"/>
  <c r="I3293" i="7"/>
  <c r="I3294" i="7"/>
  <c r="I3295" i="7"/>
  <c r="I3296" i="7"/>
  <c r="I3297" i="7"/>
  <c r="I3298" i="7"/>
  <c r="I3299" i="7"/>
  <c r="I3300" i="7"/>
  <c r="I3301" i="7"/>
  <c r="I3302" i="7"/>
  <c r="I3303" i="7"/>
  <c r="I3304" i="7"/>
  <c r="I3305" i="7"/>
  <c r="I3306" i="7"/>
  <c r="I3307" i="7"/>
  <c r="I3308" i="7"/>
  <c r="I3309" i="7"/>
  <c r="I3310" i="7"/>
  <c r="I3311" i="7"/>
  <c r="I3312" i="7"/>
  <c r="I3313" i="7"/>
  <c r="I3314" i="7"/>
  <c r="I3315" i="7"/>
  <c r="I3316" i="7"/>
  <c r="I3317" i="7"/>
  <c r="I3318" i="7"/>
  <c r="I3319" i="7"/>
  <c r="I3320" i="7"/>
  <c r="I3321" i="7"/>
  <c r="I3322" i="7"/>
  <c r="I3323" i="7"/>
  <c r="I3324" i="7"/>
  <c r="I3325" i="7"/>
  <c r="I3326" i="7"/>
  <c r="I3327" i="7"/>
  <c r="I3328" i="7"/>
  <c r="I3329" i="7"/>
  <c r="I3330" i="7"/>
  <c r="I3331" i="7"/>
  <c r="I3332" i="7"/>
  <c r="I3333" i="7"/>
  <c r="I3334" i="7"/>
  <c r="I3335" i="7"/>
  <c r="I3336" i="7"/>
  <c r="I3337" i="7"/>
  <c r="I3338" i="7"/>
  <c r="I3339" i="7"/>
  <c r="I3340" i="7"/>
  <c r="I3341" i="7"/>
  <c r="I3342" i="7"/>
  <c r="I3343" i="7"/>
  <c r="I3344" i="7"/>
  <c r="I3345" i="7"/>
  <c r="I3346" i="7"/>
  <c r="I3347" i="7"/>
  <c r="I3348" i="7"/>
  <c r="I3349" i="7"/>
  <c r="I3350" i="7"/>
  <c r="I3351" i="7"/>
  <c r="I3352" i="7"/>
  <c r="I3353" i="7"/>
  <c r="I3354" i="7"/>
  <c r="I3355" i="7"/>
  <c r="I3356" i="7"/>
  <c r="I3357" i="7"/>
  <c r="I3358" i="7"/>
  <c r="I3359" i="7"/>
  <c r="I3360" i="7"/>
  <c r="I3361" i="7"/>
  <c r="I3362" i="7"/>
  <c r="I3363" i="7"/>
  <c r="I3364" i="7"/>
  <c r="I3365" i="7"/>
  <c r="I3366" i="7"/>
  <c r="I3367" i="7"/>
  <c r="I3368" i="7"/>
  <c r="I3369" i="7"/>
  <c r="I3370" i="7"/>
  <c r="I3371" i="7"/>
  <c r="I3372" i="7"/>
  <c r="I3373" i="7"/>
  <c r="I3374" i="7"/>
  <c r="I3375" i="7"/>
  <c r="I3376" i="7"/>
  <c r="I3377" i="7"/>
  <c r="I3378" i="7"/>
  <c r="I3379" i="7"/>
  <c r="I3380" i="7"/>
  <c r="I3381" i="7"/>
  <c r="I3382" i="7"/>
  <c r="I3383" i="7"/>
  <c r="I3384" i="7"/>
  <c r="I3385" i="7"/>
  <c r="I3386" i="7"/>
  <c r="I3387" i="7"/>
  <c r="I3388" i="7"/>
  <c r="I3389" i="7"/>
  <c r="I3390" i="7"/>
  <c r="I3391" i="7"/>
  <c r="I3392" i="7"/>
  <c r="I3393" i="7"/>
  <c r="I3394" i="7"/>
  <c r="I3395" i="7"/>
  <c r="I3396" i="7"/>
  <c r="I3397" i="7"/>
  <c r="I3398" i="7"/>
  <c r="I3399" i="7"/>
  <c r="I3400" i="7"/>
  <c r="I3401" i="7"/>
  <c r="I3402" i="7"/>
  <c r="I3403" i="7"/>
  <c r="I3404" i="7"/>
  <c r="I3405" i="7"/>
  <c r="I3406" i="7"/>
  <c r="I3407" i="7"/>
  <c r="I3408" i="7"/>
  <c r="I3409" i="7"/>
  <c r="I3410" i="7"/>
  <c r="I3411" i="7"/>
  <c r="I3412" i="7"/>
  <c r="I3413" i="7"/>
  <c r="I3414" i="7"/>
  <c r="I3415" i="7"/>
  <c r="I3416" i="7"/>
  <c r="I3417" i="7"/>
  <c r="I3418" i="7"/>
  <c r="I3419" i="7"/>
  <c r="I3420" i="7"/>
  <c r="I3421" i="7"/>
  <c r="I3422" i="7"/>
  <c r="I3423" i="7"/>
  <c r="I3424" i="7"/>
  <c r="I3425" i="7"/>
  <c r="I3426" i="7"/>
  <c r="I3427" i="7"/>
  <c r="I3428" i="7"/>
  <c r="I3429" i="7"/>
  <c r="I3430" i="7"/>
  <c r="I3431" i="7"/>
  <c r="I3432" i="7"/>
  <c r="I3433" i="7"/>
  <c r="I3434" i="7"/>
  <c r="I3435" i="7"/>
  <c r="I3436" i="7"/>
  <c r="I3437" i="7"/>
  <c r="I3438" i="7"/>
  <c r="I3439" i="7"/>
  <c r="I3440" i="7"/>
  <c r="I3441" i="7"/>
  <c r="I3442" i="7"/>
  <c r="I3443" i="7"/>
  <c r="I3444" i="7"/>
  <c r="I3445" i="7"/>
  <c r="I3446" i="7"/>
  <c r="I3447" i="7"/>
  <c r="I3448" i="7"/>
  <c r="I3449" i="7"/>
  <c r="I3450" i="7"/>
  <c r="I3451" i="7"/>
  <c r="I3452" i="7"/>
  <c r="I3453" i="7"/>
  <c r="I3454" i="7"/>
  <c r="I3455" i="7"/>
  <c r="I3456" i="7"/>
  <c r="I3457" i="7"/>
  <c r="I3458" i="7"/>
  <c r="I3459" i="7"/>
  <c r="I3460" i="7"/>
  <c r="I3461" i="7"/>
  <c r="I3462" i="7"/>
  <c r="I3463" i="7"/>
  <c r="I3464" i="7"/>
  <c r="I3465" i="7"/>
  <c r="I3466" i="7"/>
  <c r="I3467" i="7"/>
  <c r="I3468" i="7"/>
  <c r="I3469" i="7"/>
  <c r="I3470" i="7"/>
  <c r="I3471" i="7"/>
  <c r="I3472" i="7"/>
  <c r="I3473" i="7"/>
  <c r="I3474" i="7"/>
  <c r="I3475" i="7"/>
  <c r="I3476" i="7"/>
  <c r="I3477" i="7"/>
  <c r="I3478" i="7"/>
  <c r="I3479" i="7"/>
  <c r="I3480" i="7"/>
  <c r="I3481" i="7"/>
  <c r="I3482" i="7"/>
  <c r="I3483" i="7"/>
  <c r="I3484" i="7"/>
  <c r="I3485" i="7"/>
  <c r="I3486" i="7"/>
  <c r="I3487" i="7"/>
  <c r="I3488" i="7"/>
  <c r="I3489" i="7"/>
  <c r="I3490" i="7"/>
  <c r="I3491" i="7"/>
  <c r="I3492" i="7"/>
  <c r="I3493" i="7"/>
  <c r="I3494" i="7"/>
  <c r="I3495" i="7"/>
  <c r="I3496" i="7"/>
  <c r="I3497" i="7"/>
  <c r="I3498" i="7"/>
  <c r="I3499" i="7"/>
  <c r="I3500" i="7"/>
  <c r="I3501" i="7"/>
  <c r="I3502" i="7"/>
  <c r="I3503" i="7"/>
  <c r="I3504" i="7"/>
  <c r="I3505" i="7"/>
  <c r="I3506" i="7"/>
  <c r="I3507" i="7"/>
  <c r="I3508" i="7"/>
  <c r="I3509" i="7"/>
  <c r="I3510" i="7"/>
  <c r="I3511" i="7"/>
  <c r="I3512" i="7"/>
  <c r="I3513" i="7"/>
  <c r="I3514" i="7"/>
  <c r="I3515" i="7"/>
  <c r="I3516" i="7"/>
  <c r="I3517" i="7"/>
  <c r="I3518" i="7"/>
  <c r="I3519" i="7"/>
  <c r="I3520" i="7"/>
  <c r="I3521" i="7"/>
  <c r="I3522" i="7"/>
  <c r="I3523" i="7"/>
  <c r="I3524" i="7"/>
  <c r="I3525" i="7"/>
  <c r="I3526" i="7"/>
  <c r="I3527" i="7"/>
  <c r="I3528" i="7"/>
  <c r="I3529" i="7"/>
  <c r="I3530" i="7"/>
  <c r="I3531" i="7"/>
  <c r="I3532" i="7"/>
  <c r="I3533" i="7"/>
  <c r="I3534" i="7"/>
  <c r="I3535" i="7"/>
  <c r="I3536" i="7"/>
  <c r="I3537" i="7"/>
  <c r="I3538" i="7"/>
  <c r="I3539" i="7"/>
  <c r="I3540" i="7"/>
  <c r="I3541" i="7"/>
  <c r="I3542" i="7"/>
  <c r="I3543" i="7"/>
  <c r="I3544" i="7"/>
  <c r="I3545" i="7"/>
  <c r="I3546" i="7"/>
  <c r="I3547" i="7"/>
  <c r="I3548" i="7"/>
  <c r="I3549" i="7"/>
  <c r="I3550" i="7"/>
  <c r="I3551" i="7"/>
  <c r="I3552" i="7"/>
  <c r="I3553" i="7"/>
  <c r="I3554" i="7"/>
  <c r="I3555" i="7"/>
  <c r="I3556" i="7"/>
  <c r="I3557" i="7"/>
  <c r="I3558" i="7"/>
  <c r="I3559" i="7"/>
  <c r="I3560" i="7"/>
  <c r="I3561" i="7"/>
  <c r="I3562" i="7"/>
  <c r="I3563" i="7"/>
  <c r="I3564" i="7"/>
  <c r="I3565" i="7"/>
  <c r="I3566" i="7"/>
  <c r="I3567" i="7"/>
  <c r="I3568" i="7"/>
  <c r="I3569" i="7"/>
  <c r="I3570" i="7"/>
  <c r="I3571" i="7"/>
  <c r="I3572" i="7"/>
  <c r="I3573" i="7"/>
  <c r="I3574" i="7"/>
  <c r="I3575" i="7"/>
  <c r="I3576" i="7"/>
  <c r="I3577" i="7"/>
  <c r="I3578" i="7"/>
  <c r="I3579" i="7"/>
  <c r="I3580" i="7"/>
  <c r="I3581" i="7"/>
  <c r="I3582" i="7"/>
  <c r="I3583" i="7"/>
  <c r="I3584" i="7"/>
  <c r="I3585" i="7"/>
  <c r="I3586" i="7"/>
  <c r="I3587" i="7"/>
  <c r="I3588" i="7"/>
  <c r="I3589" i="7"/>
  <c r="I3590" i="7"/>
  <c r="I3591" i="7"/>
  <c r="I3592" i="7"/>
  <c r="I3593" i="7"/>
  <c r="I3594" i="7"/>
  <c r="I3595" i="7"/>
  <c r="I3596" i="7"/>
  <c r="I3597" i="7"/>
  <c r="I3598" i="7"/>
  <c r="I3599" i="7"/>
  <c r="I3600" i="7"/>
  <c r="I3601" i="7"/>
  <c r="I3602" i="7"/>
  <c r="I3603" i="7"/>
  <c r="I3604" i="7"/>
  <c r="I3605" i="7"/>
  <c r="I3606" i="7"/>
  <c r="I3607" i="7"/>
  <c r="I3608" i="7"/>
  <c r="I3609" i="7"/>
  <c r="I3610" i="7"/>
  <c r="I3611" i="7"/>
  <c r="I3612" i="7"/>
  <c r="I3613" i="7"/>
  <c r="I3614" i="7"/>
  <c r="I3615" i="7"/>
  <c r="I3616" i="7"/>
  <c r="I3617" i="7"/>
  <c r="I3618" i="7"/>
  <c r="I3619" i="7"/>
  <c r="I3620" i="7"/>
  <c r="I3621" i="7"/>
  <c r="I3622" i="7"/>
  <c r="I3623" i="7"/>
  <c r="I3624" i="7"/>
  <c r="I3625" i="7"/>
  <c r="I3626" i="7"/>
  <c r="I3627" i="7"/>
  <c r="I3628" i="7"/>
  <c r="I3629" i="7"/>
  <c r="I3630" i="7"/>
  <c r="I3631" i="7"/>
  <c r="I3632" i="7"/>
  <c r="I3633" i="7"/>
  <c r="I3634" i="7"/>
  <c r="I3635" i="7"/>
  <c r="I3636" i="7"/>
  <c r="I3637" i="7"/>
  <c r="I3638" i="7"/>
  <c r="I3639" i="7"/>
  <c r="I3640" i="7"/>
  <c r="I3641" i="7"/>
  <c r="I3642" i="7"/>
  <c r="I3643" i="7"/>
  <c r="I3644" i="7"/>
  <c r="I3645" i="7"/>
  <c r="I3646" i="7"/>
  <c r="I3647" i="7"/>
  <c r="I3648" i="7"/>
  <c r="I3649" i="7"/>
  <c r="I3650" i="7"/>
  <c r="I3651" i="7"/>
  <c r="I3652" i="7"/>
  <c r="I3653" i="7"/>
  <c r="I3654" i="7"/>
  <c r="I3655" i="7"/>
  <c r="I3656" i="7"/>
  <c r="I3657" i="7"/>
  <c r="I3658" i="7"/>
  <c r="I3659" i="7"/>
  <c r="I3660" i="7"/>
  <c r="I3661" i="7"/>
  <c r="I3662" i="7"/>
  <c r="I3663" i="7"/>
  <c r="I3664" i="7"/>
  <c r="I3665" i="7"/>
  <c r="I3666" i="7"/>
  <c r="I3667" i="7"/>
  <c r="I3668" i="7"/>
  <c r="I3669" i="7"/>
  <c r="I3670" i="7"/>
  <c r="I3671" i="7"/>
  <c r="I3672" i="7"/>
  <c r="I3673" i="7"/>
  <c r="I3674" i="7"/>
  <c r="I3675" i="7"/>
  <c r="I3676" i="7"/>
  <c r="I3677" i="7"/>
  <c r="I3678" i="7"/>
  <c r="I3679" i="7"/>
  <c r="I3680" i="7"/>
  <c r="I3681" i="7"/>
  <c r="I3682" i="7"/>
  <c r="I3683" i="7"/>
  <c r="I3684" i="7"/>
  <c r="I3685" i="7"/>
  <c r="I3686" i="7"/>
  <c r="I3687" i="7"/>
  <c r="I3688" i="7"/>
  <c r="I3689" i="7"/>
  <c r="I3690" i="7"/>
  <c r="I3691" i="7"/>
  <c r="I3692" i="7"/>
  <c r="I3693" i="7"/>
  <c r="I3694" i="7"/>
  <c r="I3695" i="7"/>
  <c r="I3696" i="7"/>
  <c r="I3697" i="7"/>
  <c r="I3698" i="7"/>
  <c r="I3699" i="7"/>
  <c r="I3700" i="7"/>
  <c r="I3701" i="7"/>
  <c r="I3702" i="7"/>
  <c r="I3703" i="7"/>
  <c r="I3704" i="7"/>
  <c r="I3705" i="7"/>
  <c r="I3706" i="7"/>
  <c r="I3707" i="7"/>
  <c r="I3708" i="7"/>
  <c r="I3709" i="7"/>
  <c r="I3710" i="7"/>
  <c r="I3711" i="7"/>
  <c r="I3712" i="7"/>
  <c r="I3713" i="7"/>
  <c r="I3714" i="7"/>
  <c r="I3715" i="7"/>
  <c r="I3716" i="7"/>
  <c r="I3717" i="7"/>
  <c r="I3718" i="7"/>
  <c r="I3719" i="7"/>
  <c r="I3720" i="7"/>
  <c r="I3721" i="7"/>
  <c r="I3722" i="7"/>
  <c r="I3723" i="7"/>
  <c r="I3724" i="7"/>
  <c r="I3725" i="7"/>
  <c r="I3726" i="7"/>
  <c r="I3727" i="7"/>
  <c r="I3728" i="7"/>
  <c r="I3729" i="7"/>
  <c r="I3730" i="7"/>
  <c r="I3731" i="7"/>
  <c r="I3732" i="7"/>
  <c r="I3733" i="7"/>
  <c r="I3734" i="7"/>
  <c r="I3735" i="7"/>
  <c r="I3736" i="7"/>
  <c r="I3737" i="7"/>
  <c r="I3738" i="7"/>
  <c r="I3739" i="7"/>
  <c r="I3740" i="7"/>
  <c r="I3741" i="7"/>
  <c r="I3742" i="7"/>
  <c r="I3743" i="7"/>
  <c r="I3744" i="7"/>
  <c r="I3745" i="7"/>
  <c r="I3746" i="7"/>
  <c r="I3747" i="7"/>
  <c r="I3748" i="7"/>
  <c r="I3749" i="7"/>
  <c r="I3750" i="7"/>
  <c r="I3751" i="7"/>
  <c r="I3752" i="7"/>
  <c r="I3753" i="7"/>
  <c r="I3754" i="7"/>
  <c r="I3755" i="7"/>
  <c r="I3756" i="7"/>
  <c r="I3757" i="7"/>
  <c r="I3758" i="7"/>
  <c r="I3759" i="7"/>
  <c r="I3760" i="7"/>
  <c r="I3761" i="7"/>
  <c r="I3762" i="7"/>
  <c r="I3763" i="7"/>
  <c r="I3764" i="7"/>
  <c r="I3765" i="7"/>
  <c r="I3766" i="7"/>
  <c r="I3767" i="7"/>
  <c r="I3768" i="7"/>
  <c r="I3769" i="7"/>
  <c r="I3770" i="7"/>
  <c r="I3771" i="7"/>
  <c r="I3772" i="7"/>
  <c r="I3773" i="7"/>
  <c r="I3774" i="7"/>
  <c r="I3775" i="7"/>
  <c r="I3776" i="7"/>
  <c r="I3777" i="7"/>
  <c r="I3778" i="7"/>
  <c r="I3779" i="7"/>
  <c r="I3780" i="7"/>
  <c r="I3781" i="7"/>
  <c r="I3782" i="7"/>
  <c r="I3783" i="7"/>
  <c r="I3784" i="7"/>
  <c r="I3785" i="7"/>
  <c r="I3786" i="7"/>
  <c r="I3787" i="7"/>
  <c r="I3788" i="7"/>
  <c r="I3789" i="7"/>
  <c r="I3790" i="7"/>
  <c r="I3791" i="7"/>
  <c r="I3792" i="7"/>
  <c r="I3793" i="7"/>
  <c r="I3794" i="7"/>
  <c r="I3795" i="7"/>
  <c r="I3796" i="7"/>
  <c r="I3797" i="7"/>
  <c r="I3798" i="7"/>
  <c r="I3799" i="7"/>
  <c r="I3800" i="7"/>
  <c r="I3801" i="7"/>
  <c r="I3802" i="7"/>
  <c r="I3803" i="7"/>
  <c r="I3804" i="7"/>
  <c r="I3805" i="7"/>
  <c r="I3806" i="7"/>
  <c r="I3807" i="7"/>
  <c r="I3808" i="7"/>
  <c r="I3809" i="7"/>
  <c r="I3810" i="7"/>
  <c r="I3811" i="7"/>
  <c r="I3812" i="7"/>
  <c r="I3813" i="7"/>
  <c r="I3814" i="7"/>
  <c r="I3815" i="7"/>
  <c r="I3816" i="7"/>
  <c r="I3817" i="7"/>
  <c r="I3818" i="7"/>
  <c r="I3819" i="7"/>
  <c r="I3820" i="7"/>
  <c r="I3821" i="7"/>
  <c r="I3822" i="7"/>
  <c r="I3823" i="7"/>
  <c r="I3824" i="7"/>
  <c r="I3825" i="7"/>
  <c r="I3826" i="7"/>
  <c r="I3827" i="7"/>
  <c r="I3828" i="7"/>
  <c r="I3829" i="7"/>
  <c r="I3830" i="7"/>
  <c r="I3831" i="7"/>
  <c r="I3832" i="7"/>
  <c r="I3833" i="7"/>
  <c r="I3834" i="7"/>
  <c r="I3835" i="7"/>
  <c r="I3836" i="7"/>
  <c r="I3837" i="7"/>
  <c r="I3838" i="7"/>
  <c r="I3839" i="7"/>
  <c r="I3840" i="7"/>
  <c r="I3841" i="7"/>
  <c r="I3842" i="7"/>
  <c r="I3843" i="7"/>
  <c r="I3844" i="7"/>
  <c r="I3845" i="7"/>
  <c r="I3846" i="7"/>
  <c r="I3847" i="7"/>
  <c r="I3848" i="7"/>
  <c r="I3849" i="7"/>
  <c r="I3850" i="7"/>
  <c r="I3851" i="7"/>
  <c r="I3852" i="7"/>
  <c r="I3853" i="7"/>
  <c r="I3854" i="7"/>
  <c r="I3855" i="7"/>
  <c r="I3856" i="7"/>
  <c r="I3857" i="7"/>
  <c r="I3858" i="7"/>
  <c r="I3859" i="7"/>
  <c r="I3860" i="7"/>
  <c r="I3861" i="7"/>
  <c r="I3862" i="7"/>
  <c r="I3863" i="7"/>
  <c r="I3864" i="7"/>
  <c r="I3865" i="7"/>
  <c r="I3866" i="7"/>
  <c r="I3867" i="7"/>
  <c r="I3868" i="7"/>
  <c r="I3869" i="7"/>
  <c r="I3870" i="7"/>
  <c r="I3871" i="7"/>
  <c r="I3872" i="7"/>
  <c r="I3873" i="7"/>
  <c r="I3874" i="7"/>
  <c r="I3875" i="7"/>
  <c r="I3876" i="7"/>
  <c r="I3877" i="7"/>
  <c r="I3878" i="7"/>
  <c r="I3879" i="7"/>
  <c r="I3880" i="7"/>
  <c r="I3881" i="7"/>
  <c r="I3882" i="7"/>
  <c r="I3883" i="7"/>
  <c r="I3884" i="7"/>
  <c r="I3885" i="7"/>
  <c r="I3886" i="7"/>
  <c r="I3887" i="7"/>
  <c r="I3888" i="7"/>
  <c r="I3889" i="7"/>
  <c r="I3890" i="7"/>
  <c r="I3891" i="7"/>
  <c r="I3892" i="7"/>
  <c r="I3893" i="7"/>
  <c r="I3894" i="7"/>
  <c r="I3895" i="7"/>
  <c r="I3896" i="7"/>
  <c r="I3897" i="7"/>
  <c r="I3898" i="7"/>
  <c r="I3899" i="7"/>
  <c r="I3900" i="7"/>
  <c r="I3901" i="7"/>
  <c r="I3902" i="7"/>
  <c r="I3903" i="7"/>
  <c r="I3904" i="7"/>
  <c r="I3905" i="7"/>
  <c r="I3906" i="7"/>
  <c r="I3907" i="7"/>
  <c r="I3908" i="7"/>
  <c r="I3909" i="7"/>
  <c r="I3910" i="7"/>
  <c r="I3911" i="7"/>
  <c r="I3912" i="7"/>
  <c r="I3913" i="7"/>
  <c r="I3914" i="7"/>
  <c r="I3915" i="7"/>
  <c r="I3916" i="7"/>
  <c r="I3917" i="7"/>
  <c r="I3918" i="7"/>
  <c r="I3919" i="7"/>
  <c r="I3920" i="7"/>
  <c r="I3921" i="7"/>
  <c r="I3922" i="7"/>
  <c r="I3923" i="7"/>
  <c r="I3924" i="7"/>
  <c r="I3925" i="7"/>
  <c r="I3926" i="7"/>
  <c r="I3927" i="7"/>
  <c r="I3928" i="7"/>
  <c r="I3929" i="7"/>
  <c r="I3930" i="7"/>
  <c r="I3931" i="7"/>
  <c r="I3932" i="7"/>
  <c r="I3933" i="7"/>
  <c r="I3934" i="7"/>
  <c r="I3935" i="7"/>
  <c r="I3936" i="7"/>
  <c r="I3937" i="7"/>
  <c r="I3938" i="7"/>
  <c r="I3939" i="7"/>
  <c r="I3940" i="7"/>
  <c r="I3941" i="7"/>
  <c r="I3942" i="7"/>
  <c r="I3943" i="7"/>
  <c r="I3944" i="7"/>
  <c r="I3945" i="7"/>
  <c r="I3946" i="7"/>
  <c r="I3947" i="7"/>
  <c r="I3948" i="7"/>
  <c r="I3949" i="7"/>
  <c r="I3950" i="7"/>
  <c r="I3951" i="7"/>
  <c r="I3952" i="7"/>
  <c r="I3953" i="7"/>
  <c r="I3954" i="7"/>
  <c r="I3955" i="7"/>
  <c r="I3956" i="7"/>
  <c r="I3957" i="7"/>
  <c r="I3958" i="7"/>
  <c r="I3959" i="7"/>
  <c r="I3960" i="7"/>
  <c r="I3961" i="7"/>
  <c r="I3962" i="7"/>
  <c r="I3963" i="7"/>
  <c r="I3964" i="7"/>
  <c r="I3965" i="7"/>
  <c r="I3966" i="7"/>
  <c r="I3967" i="7"/>
  <c r="I3968" i="7"/>
  <c r="I3969" i="7"/>
  <c r="I3970" i="7"/>
  <c r="I3971" i="7"/>
  <c r="I3972" i="7"/>
  <c r="I3973" i="7"/>
  <c r="I3974" i="7"/>
  <c r="I3975" i="7"/>
  <c r="I3976" i="7"/>
  <c r="I3977" i="7"/>
  <c r="I3978" i="7"/>
  <c r="I3979" i="7"/>
  <c r="I3980" i="7"/>
  <c r="I3981" i="7"/>
  <c r="I3982" i="7"/>
  <c r="I3983" i="7"/>
  <c r="I3984" i="7"/>
  <c r="I3985" i="7"/>
  <c r="I3986" i="7"/>
  <c r="I3987" i="7"/>
  <c r="I3988" i="7"/>
  <c r="I3989" i="7"/>
  <c r="I3990" i="7"/>
  <c r="I3991" i="7"/>
  <c r="I3992" i="7"/>
  <c r="I3993" i="7"/>
  <c r="I3994" i="7"/>
  <c r="I3995" i="7"/>
  <c r="I3996" i="7"/>
  <c r="I3997" i="7"/>
  <c r="I3998" i="7"/>
  <c r="I3999" i="7"/>
  <c r="I4000" i="7"/>
  <c r="I4001" i="7"/>
  <c r="I4002" i="7"/>
  <c r="I4003" i="7"/>
  <c r="I4004" i="7"/>
  <c r="I4005" i="7"/>
  <c r="I4006" i="7"/>
  <c r="I4007" i="7"/>
  <c r="I4008" i="7"/>
  <c r="I4009" i="7"/>
  <c r="I4010" i="7"/>
  <c r="I4011" i="7"/>
  <c r="I4012" i="7"/>
  <c r="I4013" i="7"/>
  <c r="I4014" i="7"/>
  <c r="I4015" i="7"/>
  <c r="I4016" i="7"/>
  <c r="I4017" i="7"/>
  <c r="I4018" i="7"/>
  <c r="I4019" i="7"/>
  <c r="I4020" i="7"/>
  <c r="I4021" i="7"/>
  <c r="I4022" i="7"/>
  <c r="I4023" i="7"/>
  <c r="B14" i="9" a="1"/>
  <c r="C13" i="9"/>
  <c r="D13" i="9"/>
  <c r="E13" i="9"/>
  <c r="F19" i="4" a="1"/>
  <c r="I3" i="3" a="1"/>
  <c r="I4" i="3" a="1"/>
  <c r="I5" i="3" a="1"/>
  <c r="I6" i="3" a="1"/>
  <c r="I7" i="3" a="1"/>
  <c r="I8" i="3" a="1"/>
  <c r="I9" i="3" a="1"/>
  <c r="I10" i="3" a="1"/>
  <c r="I11" i="3" a="1"/>
  <c r="I12" i="3" a="1"/>
  <c r="I13" i="3" a="1"/>
  <c r="I14" i="3" a="1"/>
  <c r="I15" i="3" a="1"/>
  <c r="I16" i="3" a="1"/>
  <c r="I2" i="3" a="1"/>
  <c r="M13" i="9"/>
  <c r="L13" i="9"/>
  <c r="K13" i="9"/>
  <c r="J13" i="9"/>
  <c r="I13" i="9"/>
  <c r="H13" i="9"/>
  <c r="G13" i="9"/>
  <c r="F13" i="9"/>
  <c r="B13" i="9"/>
  <c r="K5" i="7" a="1"/>
  <c r="E2" i="6" a="1"/>
  <c r="E1" i="6"/>
  <c r="F17" i="4"/>
  <c r="F16" i="4"/>
  <c r="E16" i="4"/>
  <c r="E19" i="4" s="1" a="1"/>
  <c r="D19" i="4" a="1"/>
  <c r="D16" i="4"/>
  <c r="C16" i="4"/>
  <c r="C19" i="4" s="1" a="1"/>
  <c r="B17" i="4"/>
  <c r="B19" i="4" s="1" a="1"/>
  <c r="M13" i="4"/>
  <c r="L13" i="4"/>
  <c r="K13" i="4"/>
  <c r="J13" i="4"/>
  <c r="I13" i="4"/>
  <c r="H13" i="4"/>
  <c r="G13" i="4"/>
  <c r="F13" i="4"/>
  <c r="E13" i="4"/>
  <c r="D13" i="4"/>
  <c r="C13" i="4"/>
  <c r="B13" i="4"/>
  <c r="A1" i="2" a="1"/>
  <c r="F3" i="1" a="1"/>
  <c r="M2" i="13" l="1" a="1"/>
  <c r="L2" i="13" a="1"/>
  <c r="K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Adams</author>
  </authors>
  <commentList>
    <comment ref="B4" authorId="0" shapeId="0" xr:uid="{4716500C-B19A-45F2-8C28-22F45A5EA076}">
      <text>
        <r>
          <rPr>
            <sz val="9"/>
            <color indexed="81"/>
            <rFont val="Segoe UI"/>
            <family val="2"/>
          </rPr>
          <t>New value = new number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Adams</author>
  </authors>
  <commentList>
    <comment ref="K2" authorId="0" shapeId="0" xr:uid="{7A20C9AC-7768-4EA3-B260-75D758CC6DA9}">
      <text>
        <r>
          <rPr>
            <sz val="9"/>
            <color indexed="81"/>
            <rFont val="Segoe UI"/>
            <family val="2"/>
          </rPr>
          <t>Use # to select etire matrix result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Adams</author>
  </authors>
  <commentList>
    <comment ref="A1" authorId="0" shapeId="0" xr:uid="{5260EF9B-7C43-435F-9575-BFD2FA394711}">
      <text>
        <r>
          <rPr>
            <sz val="9"/>
            <color indexed="81"/>
            <rFont val="Segoe UI"/>
            <family val="2"/>
          </rPr>
          <t>NrOfDays: Parameter 1
HEUTE()+NrOfDays: Engine
(10) -&gt; Testparametervalue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Adams</author>
  </authors>
  <commentList>
    <comment ref="I16" authorId="0" shapeId="0" xr:uid="{EB36C2AA-51AA-4D90-BB51-63C1120562DC}">
      <text>
        <r>
          <rPr>
            <sz val="9"/>
            <color indexed="81"/>
            <rFont val="Segoe UI"/>
            <family val="2"/>
          </rPr>
          <t xml:space="preserve">=LAMBDA(NrOfDays;StartDate;StartDate+NrOfDays)
NrOfDays: Parameter 1
StartDate: Parameter 2
StartDate+NrOfDays: Function Engine
CTRL+F3: Declare Function Name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Adams</author>
  </authors>
  <commentList>
    <comment ref="B14" authorId="0" shapeId="0" xr:uid="{A54C9FBB-AFF3-4A6E-8E8D-5DA4C586297D}">
      <text>
        <r>
          <rPr>
            <sz val="9"/>
            <color indexed="81"/>
            <rFont val="Segoe UI"/>
            <family val="2"/>
          </rPr>
          <t>BYCOL(
B3:M12;
LAMBDA(MyColumn;COUNTIFS(MyColumn;"&gt;"&amp;A14)&gt;0)
BYCOL(B3:M12  
Iterate each column in B3:M12
LAMBDA(MyColumn;COUNTIFS(MyColumn;"&gt;"&amp;A14)&gt;0
For each column, count values &gt;A14
then check: is the number of these values &gt;0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<sst xmlns="http://schemas.openxmlformats.org/spreadsheetml/2006/main" count="26423" uniqueCount="492">
  <si>
    <t>+</t>
  </si>
  <si>
    <t>=</t>
  </si>
  <si>
    <t>Excel</t>
  </si>
  <si>
    <t>Word</t>
  </si>
  <si>
    <t>Outlook</t>
  </si>
  <si>
    <t>DATE</t>
  </si>
  <si>
    <t>SOURCE_SEGMENT</t>
  </si>
  <si>
    <t>SOURCE_BRAND</t>
  </si>
  <si>
    <t>CHANNEL</t>
  </si>
  <si>
    <t>CAMPAIGN</t>
  </si>
  <si>
    <t>IMPRESSIONS</t>
  </si>
  <si>
    <t>VIEWS</t>
  </si>
  <si>
    <t>SPOTLENGTH</t>
  </si>
  <si>
    <t>Dermatology</t>
  </si>
  <si>
    <t>Bepanthen</t>
  </si>
  <si>
    <t>Online Video</t>
  </si>
  <si>
    <t>1_DE_Bepanthen-EYD_Awareness_DV360-no-YT</t>
  </si>
  <si>
    <t>Priorin</t>
  </si>
  <si>
    <t>1_DE_Priorin_Awareness_DV360-no-YT</t>
  </si>
  <si>
    <t>Mental Health</t>
  </si>
  <si>
    <t>Laif</t>
  </si>
  <si>
    <t>1_DE_CalmaLaif_Awareness_DV360-no-YT</t>
  </si>
  <si>
    <t>Nutritionals</t>
  </si>
  <si>
    <t>Elevit</t>
  </si>
  <si>
    <t>1_DE_Elevit_Awareness_DV360-no-YT</t>
  </si>
  <si>
    <t>Digestive</t>
  </si>
  <si>
    <t>1_DE_Iberogast_Awareness_DV360-no-YT</t>
  </si>
  <si>
    <t>Bepanthol</t>
  </si>
  <si>
    <t>1_DE_Bepanthol_Awareness_DV360-no-YT</t>
  </si>
  <si>
    <t>Pain</t>
  </si>
  <si>
    <t>Aspirin</t>
  </si>
  <si>
    <t>1_DE_Aspirin_Awareness_DV360-no-YT</t>
  </si>
  <si>
    <t>1_DE_Bepanthen-Bepangel_Awareness_YouTube</t>
  </si>
  <si>
    <t>Talcid</t>
  </si>
  <si>
    <t>5_DE_Talcid_Awareness_DV360-no-YT</t>
  </si>
  <si>
    <t>1_DE_Bepanthen-Eye-drops_Awareness_YouTube</t>
  </si>
  <si>
    <t>1_DE_Bepanthol_Awareness_YouTube</t>
  </si>
  <si>
    <t>5_DE_Talcid_Awareness_YouTube</t>
  </si>
  <si>
    <t>1_DE_Aspirin_Awareness_Youtube</t>
  </si>
  <si>
    <t>1_DE_Priorin_Awareness_YouTube</t>
  </si>
  <si>
    <t>1_DE_Bepanthen-EYD_Awareness_YouTube</t>
  </si>
  <si>
    <t>1_DE_Bepanthen_Awareness_YouTube</t>
  </si>
  <si>
    <t>1_DE_CalmaLaif_Awareness_YouTube</t>
  </si>
  <si>
    <t>CCSF</t>
  </si>
  <si>
    <t>1_DE_Aspirin-C_Awareness_DV360-no-YT</t>
  </si>
  <si>
    <t>Iberogast</t>
  </si>
  <si>
    <t>1_DE_Elevit_Awareness_YouTube</t>
  </si>
  <si>
    <t>1_DE_Aspirin-Complex_Awareness_DV360-no-YT</t>
  </si>
  <si>
    <t>1_DE_Aspirin_Awareness_YouTube</t>
  </si>
  <si>
    <t>1_DE_Aspirin-Complex_Awareness_YouTube</t>
  </si>
  <si>
    <t>4_DE_Bepanthen_Awareness_YouTube</t>
  </si>
  <si>
    <t>1_DE_Iberogast_Awareness_YouTube</t>
  </si>
  <si>
    <t>1_DE_Aspirin-C_Awareness_YouTube</t>
  </si>
  <si>
    <t>Phytohustil</t>
  </si>
  <si>
    <t>1_DE_Phytohustil_Awareness_YouTube</t>
  </si>
  <si>
    <t>8_Random-Videos_Aspirin_Awareness_OLV-Youtube</t>
  </si>
  <si>
    <t>8_Personalized-Videos_Aspirin_Awareness_OLV-Youtube</t>
  </si>
  <si>
    <t>8_Reference-Video_Aspirin_Awareness_OLV-Youtube</t>
  </si>
  <si>
    <t>4_DE_Canesten_Awareness_YouTube</t>
  </si>
  <si>
    <t>Unique</t>
  </si>
  <si>
    <t>Count #</t>
  </si>
  <si>
    <t>CountIfS</t>
  </si>
  <si>
    <t>SumIfS</t>
  </si>
  <si>
    <t>AAA</t>
  </si>
  <si>
    <t>Canesten</t>
  </si>
  <si>
    <t>Views per Month</t>
  </si>
  <si>
    <t xml:space="preserve">                              Month
Campaign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</si>
  <si>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</si>
  <si>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</si>
  <si>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</si>
  <si>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</si>
  <si>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</si>
  <si>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</si>
  <si>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</si>
  <si>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</si>
  <si>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</si>
  <si>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</si>
  <si>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</si>
  <si>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</si>
  <si>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Aspirin_YouTube</t>
  </si>
  <si>
    <t>Bepanthen_YouTube</t>
  </si>
  <si>
    <t>Bepanthol_YouTube</t>
  </si>
  <si>
    <t>CalmaLaif_YouTube</t>
  </si>
  <si>
    <t>Elevit_YouTube</t>
  </si>
  <si>
    <t>Iberogast_YouTube</t>
  </si>
  <si>
    <t>Phytohustil_YouTube</t>
  </si>
  <si>
    <t>Priorin_YouTube</t>
  </si>
  <si>
    <t>Canesten_YouTube</t>
  </si>
  <si>
    <t>Talcid_YouTube</t>
  </si>
  <si>
    <t>Total</t>
  </si>
  <si>
    <t>Nested Filter</t>
  </si>
  <si>
    <t>date</t>
  </si>
  <si>
    <t>newYear</t>
  </si>
  <si>
    <t>newMonth</t>
  </si>
  <si>
    <t>beauty_category</t>
  </si>
  <si>
    <t>beauty_universe</t>
  </si>
  <si>
    <t>beauty_company</t>
  </si>
  <si>
    <t>beauty_brand</t>
  </si>
  <si>
    <t>GrossMediaSpend</t>
  </si>
  <si>
    <t>Facecare - Female</t>
  </si>
  <si>
    <t>Mass</t>
  </si>
  <si>
    <t>L'OREAL CPD</t>
  </si>
  <si>
    <t>L'Oréal Paris</t>
  </si>
  <si>
    <t>Colour Cosmetics - CC</t>
  </si>
  <si>
    <t>Haircolour - COLO</t>
  </si>
  <si>
    <t>Haircare - HC</t>
  </si>
  <si>
    <t>Garnier</t>
  </si>
  <si>
    <t>Bodycare - BC</t>
  </si>
  <si>
    <t>Mixa</t>
  </si>
  <si>
    <t>Essie</t>
  </si>
  <si>
    <t>Maybelline</t>
  </si>
  <si>
    <t>Image - I</t>
  </si>
  <si>
    <t>Fragrance - Male</t>
  </si>
  <si>
    <t>Selective</t>
  </si>
  <si>
    <t>L'OREAL LUXE</t>
  </si>
  <si>
    <t>Armani</t>
  </si>
  <si>
    <t>Fragrance - Female</t>
  </si>
  <si>
    <t>Lancome</t>
  </si>
  <si>
    <t>Dermo</t>
  </si>
  <si>
    <t>L'OREAL ACD</t>
  </si>
  <si>
    <t>La Roche-Posay</t>
  </si>
  <si>
    <t>Vichy</t>
  </si>
  <si>
    <t>DR.WOLFF</t>
  </si>
  <si>
    <t>Linola</t>
  </si>
  <si>
    <t>GALDERMA LABORATORIUM</t>
  </si>
  <si>
    <t>Cetaphil</t>
  </si>
  <si>
    <t>Proactiv</t>
  </si>
  <si>
    <t>ALES GROUPE COSMETIC</t>
  </si>
  <si>
    <t>Phyto</t>
  </si>
  <si>
    <t>THIOCYN</t>
  </si>
  <si>
    <t>Thiocyn</t>
  </si>
  <si>
    <t>JOHNSON+JOHNSON</t>
  </si>
  <si>
    <t>Regaine</t>
  </si>
  <si>
    <t>DR.THEISS NATURWAREN</t>
  </si>
  <si>
    <t>Medipharma Cosmetics</t>
  </si>
  <si>
    <t>SHISEIDO</t>
  </si>
  <si>
    <t>Shiseido</t>
  </si>
  <si>
    <t>ARTDECO COSMETIC</t>
  </si>
  <si>
    <t>Artdeco</t>
  </si>
  <si>
    <t>WALA HEILMITTEL</t>
  </si>
  <si>
    <t>Dr. Hauschka</t>
  </si>
  <si>
    <t>LA PRAIRIE</t>
  </si>
  <si>
    <t>La Prairie</t>
  </si>
  <si>
    <t>SEPHORA GERMANY</t>
  </si>
  <si>
    <t>GNTM</t>
  </si>
  <si>
    <t>BRAUKMANN HILDEGARD</t>
  </si>
  <si>
    <t>Hildegard Braukmann</t>
  </si>
  <si>
    <t>DR.BABOR</t>
  </si>
  <si>
    <t>Babor</t>
  </si>
  <si>
    <t>Shower - SH</t>
  </si>
  <si>
    <t>RITUALS</t>
  </si>
  <si>
    <t>Rituals</t>
  </si>
  <si>
    <t>CHECK UP PRODUCTS</t>
  </si>
  <si>
    <t>Pure F.A.M.E</t>
  </si>
  <si>
    <t>LAUDER ESTEE</t>
  </si>
  <si>
    <t>Clinique</t>
  </si>
  <si>
    <t>DOUGLAS PARFUEMERIE</t>
  </si>
  <si>
    <t>Dr. Schmiedeberg</t>
  </si>
  <si>
    <t>innerbeauty</t>
  </si>
  <si>
    <t>Douglas</t>
  </si>
  <si>
    <t>COTY</t>
  </si>
  <si>
    <t>Jil Sander</t>
  </si>
  <si>
    <t>Davidoff</t>
  </si>
  <si>
    <t>Hugo Boss</t>
  </si>
  <si>
    <t>Lacoste</t>
  </si>
  <si>
    <t>Calvin Klein</t>
  </si>
  <si>
    <t>Joop</t>
  </si>
  <si>
    <t>PROCTER+GAMBLE</t>
  </si>
  <si>
    <t>System Professional</t>
  </si>
  <si>
    <t>Pantene Pro V</t>
  </si>
  <si>
    <t>Head &amp; Shoulders</t>
  </si>
  <si>
    <t>Manhattan</t>
  </si>
  <si>
    <t>Max Factor</t>
  </si>
  <si>
    <t>Deo - D</t>
  </si>
  <si>
    <t>WELEDA</t>
  </si>
  <si>
    <t>Weleda</t>
  </si>
  <si>
    <t>RAU</t>
  </si>
  <si>
    <t>Speick</t>
  </si>
  <si>
    <t>Facecare - Male</t>
  </si>
  <si>
    <t>BARTPRACHT WUERZBURG</t>
  </si>
  <si>
    <t>Bart Royal</t>
  </si>
  <si>
    <t>LINDE ECKSTEIN</t>
  </si>
  <si>
    <t>Dr. Eckstein</t>
  </si>
  <si>
    <t>LORNAMEAD</t>
  </si>
  <si>
    <t>Brisk</t>
  </si>
  <si>
    <t>ARDEN ELIZABETH</t>
  </si>
  <si>
    <t>Christina Aguilera</t>
  </si>
  <si>
    <t>Bath - BA</t>
  </si>
  <si>
    <t>LI-IL ARZNEIMITTEL</t>
  </si>
  <si>
    <t>Dresdner Essenz</t>
  </si>
  <si>
    <t>SIMBA TOYS</t>
  </si>
  <si>
    <t>Simba Glibbi</t>
  </si>
  <si>
    <t>ALMIRALL HERMAL</t>
  </si>
  <si>
    <t>Cilclopoli</t>
  </si>
  <si>
    <t>LOUIS VUITTON</t>
  </si>
  <si>
    <t>Louis Vuitton</t>
  </si>
  <si>
    <t>Bebe</t>
  </si>
  <si>
    <t>YVES ROCHER</t>
  </si>
  <si>
    <t>Yves Rocher</t>
  </si>
  <si>
    <t>CREME 21</t>
  </si>
  <si>
    <t>Creme 21</t>
  </si>
  <si>
    <t>Plantur</t>
  </si>
  <si>
    <t>WINGMAN-Studios</t>
  </si>
  <si>
    <t>Gammon</t>
  </si>
  <si>
    <t>INTER PARFUMS</t>
  </si>
  <si>
    <t>Mont Blanc</t>
  </si>
  <si>
    <t>Fragrance - Unisex</t>
  </si>
  <si>
    <t>FRAU TONIS PARFUM</t>
  </si>
  <si>
    <t>Frau Tonis</t>
  </si>
  <si>
    <t>Alpecin</t>
  </si>
  <si>
    <t>ASAM M.</t>
  </si>
  <si>
    <t>M.Asam</t>
  </si>
  <si>
    <t>UNILEVER</t>
  </si>
  <si>
    <t>Axe</t>
  </si>
  <si>
    <t>SCHWARZKOPF+HENKEL</t>
  </si>
  <si>
    <t>Syoss</t>
  </si>
  <si>
    <t>Schwarzkopf</t>
  </si>
  <si>
    <t>Nature Box</t>
  </si>
  <si>
    <t>BEIERSDORF</t>
  </si>
  <si>
    <t>Hidrofugal</t>
  </si>
  <si>
    <t>Labello</t>
  </si>
  <si>
    <t>Nivea</t>
  </si>
  <si>
    <t>Styling - ST</t>
  </si>
  <si>
    <t>Sante</t>
  </si>
  <si>
    <t>Logona</t>
  </si>
  <si>
    <t>Biotherm</t>
  </si>
  <si>
    <t>Thierry Mugler</t>
  </si>
  <si>
    <t>Yves Saint Laurent</t>
  </si>
  <si>
    <t>Kiehls</t>
  </si>
  <si>
    <t>CeraVe</t>
  </si>
  <si>
    <t>Eucerin</t>
  </si>
  <si>
    <t>LVMH</t>
  </si>
  <si>
    <t>Dior</t>
  </si>
  <si>
    <t>BOERLIND</t>
  </si>
  <si>
    <t>Boerlind</t>
  </si>
  <si>
    <t>Benefit</t>
  </si>
  <si>
    <t>Sephora</t>
  </si>
  <si>
    <t>HAIR HAUS GmbH</t>
  </si>
  <si>
    <t>Super Brillant Color</t>
  </si>
  <si>
    <t>CHANEL</t>
  </si>
  <si>
    <t>Chanel</t>
  </si>
  <si>
    <t>CLARINS</t>
  </si>
  <si>
    <t>Hermes</t>
  </si>
  <si>
    <t>Estee Lauder</t>
  </si>
  <si>
    <t>Tiffany &amp; Co.</t>
  </si>
  <si>
    <t>MAEURER+WIRTZ</t>
  </si>
  <si>
    <t>Betty Barclay</t>
  </si>
  <si>
    <t>THE SALTHOUSE</t>
  </si>
  <si>
    <t>Salthouse</t>
  </si>
  <si>
    <t>SEBAPHARMA</t>
  </si>
  <si>
    <t>Sebamed</t>
  </si>
  <si>
    <t>THE GORILLA GLUE</t>
  </si>
  <si>
    <t>O'KEEFFE'S</t>
  </si>
  <si>
    <t>COSNOVA</t>
  </si>
  <si>
    <t>Catrice</t>
  </si>
  <si>
    <t>Cosnova</t>
  </si>
  <si>
    <t>Essence</t>
  </si>
  <si>
    <t>KMS-GROUP MANAGEMENT</t>
  </si>
  <si>
    <t>Hair Haus</t>
  </si>
  <si>
    <t>GUHL IKEBANA</t>
  </si>
  <si>
    <t>John Frieda</t>
  </si>
  <si>
    <t>Suncare - SC</t>
  </si>
  <si>
    <t>HIPP</t>
  </si>
  <si>
    <t>Hipp</t>
  </si>
  <si>
    <t>MALU WILZ BEAUTE</t>
  </si>
  <si>
    <t>Malu</t>
  </si>
  <si>
    <t>Viktor + Rolf</t>
  </si>
  <si>
    <t>KREPHA</t>
  </si>
  <si>
    <t>CelYoung</t>
  </si>
  <si>
    <t>CAUDALIE</t>
  </si>
  <si>
    <t>Caudalie</t>
  </si>
  <si>
    <t>P+M COSMETICS</t>
  </si>
  <si>
    <t>Dermasence</t>
  </si>
  <si>
    <t>Clarins</t>
  </si>
  <si>
    <t>Narciso Rodriguez</t>
  </si>
  <si>
    <t>Dolce &amp; Gabbana</t>
  </si>
  <si>
    <t>Super Brillant Care</t>
  </si>
  <si>
    <t>La Mer</t>
  </si>
  <si>
    <t>PUIG</t>
  </si>
  <si>
    <t>Prada</t>
  </si>
  <si>
    <t>J.P. Gaultier</t>
  </si>
  <si>
    <t>Paco Rabanne</t>
  </si>
  <si>
    <t>Chloé</t>
  </si>
  <si>
    <t>Gucci</t>
  </si>
  <si>
    <t>Old Spice</t>
  </si>
  <si>
    <t>4711 Aqua Colonia</t>
  </si>
  <si>
    <t>Neutrogena</t>
  </si>
  <si>
    <t>MERZ PHARMA</t>
  </si>
  <si>
    <t>Tetesept</t>
  </si>
  <si>
    <t>GOTTSCHALK PARFUMHAUS</t>
  </si>
  <si>
    <t>Moschino</t>
  </si>
  <si>
    <t>L.O.V.</t>
  </si>
  <si>
    <t>KAO</t>
  </si>
  <si>
    <t>Goldwell</t>
  </si>
  <si>
    <t>SA DESIGNER PARFUMS</t>
  </si>
  <si>
    <t>Porsche</t>
  </si>
  <si>
    <t>Got2b</t>
  </si>
  <si>
    <t>Drei Wetter Taft</t>
  </si>
  <si>
    <t>Gliss Kur</t>
  </si>
  <si>
    <t>Schauma</t>
  </si>
  <si>
    <t>STADA ARZNEIMITTEL</t>
  </si>
  <si>
    <t>Ladival</t>
  </si>
  <si>
    <t>RAUSCH</t>
  </si>
  <si>
    <t>Rausch</t>
  </si>
  <si>
    <t>Givenchy</t>
  </si>
  <si>
    <t>Mac</t>
  </si>
  <si>
    <t>Too Faced</t>
  </si>
  <si>
    <t>Aveda</t>
  </si>
  <si>
    <t>Carolina Herrera</t>
  </si>
  <si>
    <t>Puig</t>
  </si>
  <si>
    <t>Esprit</t>
  </si>
  <si>
    <t>Naomi Campbell</t>
  </si>
  <si>
    <t>DEMERAL</t>
  </si>
  <si>
    <t>Demeral</t>
  </si>
  <si>
    <t>Rexona</t>
  </si>
  <si>
    <t>Dove</t>
  </si>
  <si>
    <t>L'Oréal Paris Professional</t>
  </si>
  <si>
    <t>Diesel</t>
  </si>
  <si>
    <t>BOUHON</t>
  </si>
  <si>
    <t>Frei</t>
  </si>
  <si>
    <t>DR.HOBEIN</t>
  </si>
  <si>
    <t>Eubos</t>
  </si>
  <si>
    <t>Elizabeth Arden</t>
  </si>
  <si>
    <t>Fenty Beauty</t>
  </si>
  <si>
    <t>Guerlain</t>
  </si>
  <si>
    <t>SISLEY</t>
  </si>
  <si>
    <t>Sisley</t>
  </si>
  <si>
    <t>Herbal Essences</t>
  </si>
  <si>
    <t>Bruno Banani</t>
  </si>
  <si>
    <t>Otto Kern</t>
  </si>
  <si>
    <t>KNEIPP-WERKE</t>
  </si>
  <si>
    <t>Kneipp</t>
  </si>
  <si>
    <t>TRINITY HAIRCARE</t>
  </si>
  <si>
    <t>WILD BEAUTY</t>
  </si>
  <si>
    <t>Paul Mitchell</t>
  </si>
  <si>
    <t>WERNER+MERTZ</t>
  </si>
  <si>
    <t>Fraosch</t>
  </si>
  <si>
    <t>MEDITERRA COSMETICS</t>
  </si>
  <si>
    <t>PAEDIPROTECT </t>
  </si>
  <si>
    <t>Beiersdorf</t>
  </si>
  <si>
    <t>NYX</t>
  </si>
  <si>
    <t>NUXE</t>
  </si>
  <si>
    <t>Nuxe</t>
  </si>
  <si>
    <t>BURBERRY LIMITED</t>
  </si>
  <si>
    <t>Burberry</t>
  </si>
  <si>
    <t>Playboy</t>
  </si>
  <si>
    <t>FPE FRISEUR-+KOSMETIKBED.</t>
  </si>
  <si>
    <t>Davines</t>
  </si>
  <si>
    <t>Guhl</t>
  </si>
  <si>
    <t>Lancaster</t>
  </si>
  <si>
    <t>Bottega Veneta</t>
  </si>
  <si>
    <t>KRYOLAN</t>
  </si>
  <si>
    <t>UND GRETEL NATURKOSMETIK</t>
  </si>
  <si>
    <t>Und Gretel</t>
  </si>
  <si>
    <t>8 x 4</t>
  </si>
  <si>
    <t>Remescar</t>
  </si>
  <si>
    <t>Issey Miyake</t>
  </si>
  <si>
    <t>Tom Ford</t>
  </si>
  <si>
    <t>Olaz</t>
  </si>
  <si>
    <t>S. Oliver</t>
  </si>
  <si>
    <t>Tabac</t>
  </si>
  <si>
    <t>BRUNNER THOMAS HYGIENE</t>
  </si>
  <si>
    <t>Syneo</t>
  </si>
  <si>
    <t>FERRAGAMO SALVATORE</t>
  </si>
  <si>
    <t>Salvatore Ferragamo</t>
  </si>
  <si>
    <t>IT Cosmetics</t>
  </si>
  <si>
    <t>PRIMAVERA LIFE</t>
  </si>
  <si>
    <t>Primavera</t>
  </si>
  <si>
    <t>KANEBO COSMETICS</t>
  </si>
  <si>
    <t>Sensai</t>
  </si>
  <si>
    <t>Kenzo</t>
  </si>
  <si>
    <t>Wella Professional</t>
  </si>
  <si>
    <t>Valentino</t>
  </si>
  <si>
    <t>Azzaro</t>
  </si>
  <si>
    <t>MSB PERFUME HOLDING DIFFUSION</t>
  </si>
  <si>
    <t>Atkinsons</t>
  </si>
  <si>
    <t>Unilever</t>
  </si>
  <si>
    <t>Fa</t>
  </si>
  <si>
    <t>Diadermine</t>
  </si>
  <si>
    <t>DR.BELTER COSMETIC</t>
  </si>
  <si>
    <t>Dr. Belter</t>
  </si>
  <si>
    <t>DR.SCHRAMMEK CHRISTINE KOSMETIK</t>
  </si>
  <si>
    <t>Schrammek</t>
  </si>
  <si>
    <t>KRIBBER INTERNATIONAL</t>
  </si>
  <si>
    <t>Moroccanoil</t>
  </si>
  <si>
    <t>SKIN689</t>
  </si>
  <si>
    <t>Skin 689</t>
  </si>
  <si>
    <t>Alcina</t>
  </si>
  <si>
    <t>Kérastase</t>
  </si>
  <si>
    <t>Paloma Picasso</t>
  </si>
  <si>
    <t>Ell-Cranell</t>
  </si>
  <si>
    <t>BULGARI</t>
  </si>
  <si>
    <t>Bvlgari</t>
  </si>
  <si>
    <t>Schwarzkopf Professionals</t>
  </si>
  <si>
    <t>Alessandro</t>
  </si>
  <si>
    <t>BELLUDIO</t>
  </si>
  <si>
    <t>Kevin Murphy</t>
  </si>
  <si>
    <t>Charlotte Tilbury</t>
  </si>
  <si>
    <t>babyliss</t>
  </si>
  <si>
    <t>Mexx</t>
  </si>
  <si>
    <t>Redken</t>
  </si>
  <si>
    <t>ISDIN</t>
  </si>
  <si>
    <t>HERBACIN</t>
  </si>
  <si>
    <t>Herbacin</t>
  </si>
  <si>
    <t>TWARDY</t>
  </si>
  <si>
    <t>Twardy</t>
  </si>
  <si>
    <t>BROWN MOLTON</t>
  </si>
  <si>
    <t>Molton Brown</t>
  </si>
  <si>
    <t>MYVITALSKIN</t>
  </si>
  <si>
    <t>Biotulin</t>
  </si>
  <si>
    <t>Zadig+Voltaire</t>
  </si>
  <si>
    <t>Gisada</t>
  </si>
  <si>
    <t>James Bond</t>
  </si>
  <si>
    <t>NB GREEN COSMETICS</t>
  </si>
  <si>
    <t>Spilanthox</t>
  </si>
  <si>
    <t>SPORT LAVIT</t>
  </si>
  <si>
    <t>Sport Lavit</t>
  </si>
  <si>
    <t>Tommy Hilfiger</t>
  </si>
  <si>
    <t>GW COSMETICS</t>
  </si>
  <si>
    <t>Refectocil</t>
  </si>
  <si>
    <t>Duschdas</t>
  </si>
  <si>
    <t>SWISS FRARANCE</t>
  </si>
  <si>
    <t>Tarte</t>
  </si>
  <si>
    <t>Huda Beauty</t>
  </si>
  <si>
    <t>BIRKHOLZ INT.</t>
  </si>
  <si>
    <t>Birkholz</t>
  </si>
  <si>
    <t>HAIR HAUS</t>
  </si>
  <si>
    <t>Vitality's</t>
  </si>
  <si>
    <t>LAVERANA</t>
  </si>
  <si>
    <t>Lavera</t>
  </si>
  <si>
    <t>David Beckham</t>
  </si>
  <si>
    <t>NEW FLAG</t>
  </si>
  <si>
    <t>FOAMIE</t>
  </si>
  <si>
    <t>Logocos</t>
  </si>
  <si>
    <t>Allgäuer Latschenkiefer</t>
  </si>
  <si>
    <t>Fette Pharma</t>
  </si>
  <si>
    <t>Dermasel</t>
  </si>
  <si>
    <t>MICREOS HUMAN HEALTH</t>
  </si>
  <si>
    <t>Gladskin</t>
  </si>
  <si>
    <t>BEAUTYGE</t>
  </si>
  <si>
    <t>Revlon</t>
  </si>
  <si>
    <t>NOBILIS GROUP</t>
  </si>
  <si>
    <t>Versace</t>
  </si>
  <si>
    <t>Helena Rubinstein</t>
  </si>
  <si>
    <t>Morphe</t>
  </si>
  <si>
    <t>PAYOT</t>
  </si>
  <si>
    <t>Payot</t>
  </si>
  <si>
    <t>CL COSMETIC</t>
  </si>
  <si>
    <t>CL</t>
  </si>
  <si>
    <t>Daylong</t>
  </si>
  <si>
    <t>Wishful</t>
  </si>
  <si>
    <t>Belif</t>
  </si>
  <si>
    <t>BCG</t>
  </si>
  <si>
    <t>Biodroga</t>
  </si>
  <si>
    <t>KROLLCOSMETICS</t>
  </si>
  <si>
    <t>Nø Cosmetics</t>
  </si>
  <si>
    <t>FABRE PIERRE DERMO-KOSMETIK</t>
  </si>
  <si>
    <t>Avene</t>
  </si>
  <si>
    <t>The Inkey List</t>
  </si>
  <si>
    <t>Florena</t>
  </si>
  <si>
    <t>Ralph Lauren</t>
  </si>
  <si>
    <t>Marc Jacobs</t>
  </si>
  <si>
    <t>Wella</t>
  </si>
  <si>
    <t>Anastasia</t>
  </si>
  <si>
    <t>Lornamead CD</t>
  </si>
  <si>
    <t>WIDMER</t>
  </si>
  <si>
    <t>Widmer</t>
  </si>
  <si>
    <t>Astor</t>
  </si>
  <si>
    <t>SC JOHNSON PROFESSIONAL GMBH</t>
  </si>
  <si>
    <t>Stockoderm</t>
  </si>
  <si>
    <t>ICB INNOVATIVE COSMETIC</t>
  </si>
  <si>
    <t>Anny</t>
  </si>
  <si>
    <t>Babycare</t>
  </si>
  <si>
    <t>BAYBIES GMBH</t>
  </si>
  <si>
    <t>baybies</t>
  </si>
  <si>
    <t>Gillette</t>
  </si>
  <si>
    <t>MANN+SCHROEDER</t>
  </si>
  <si>
    <t>Alkmene</t>
  </si>
  <si>
    <t>Media Spend</t>
  </si>
  <si>
    <t>Column1</t>
  </si>
  <si>
    <t>Single Value from Column/Row</t>
  </si>
  <si>
    <t>(Column)</t>
  </si>
  <si>
    <t>(Row)</t>
  </si>
  <si>
    <t>Multiple Values from Column/Row</t>
  </si>
  <si>
    <t>(Column AND Row)</t>
  </si>
  <si>
    <t>ç</t>
  </si>
  <si>
    <t>XLOOKUP</t>
  </si>
  <si>
    <t>FILTER</t>
  </si>
  <si>
    <t>Criteria 1</t>
  </si>
  <si>
    <t>Criteria 2</t>
  </si>
  <si>
    <t>(E:E=K2)*(F:F=L2)</t>
  </si>
  <si>
    <t>Two Criteria with logical AND (*):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</si>
</sst>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6100"/>
      <name val="Aptos Narrow"/>
      <family val="2"/>
      <scheme val="minor"/>
    </font>
    <font>
      <sz val="8"/>
      <color rgb="FF006100"/>
      <name val="Aptos Narrow"/>
      <family val="2"/>
      <scheme val="minor"/>
    </font>
    <font>
      <b/>
      <sz val="24"/>
      <color rgb="FF006100"/>
      <name val="Aptos Narrow"/>
      <family val="2"/>
      <scheme val="minor"/>
    </font>
    <font>
      <sz val="9"/>
      <color indexed="81"/>
      <name val="Segoe UI"/>
      <family val="2"/>
    </font>
    <font>
      <sz val="11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15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0"/>
  </cellStyleXfs>
  <cellXfs count="33">
    <xf numFmtId="0" fontId="0" fillId="0" borderId="0" xfId="0"/>
    <xf numFmtId="0" fontId="0" fillId="0" borderId="0" xfId="0" quotePrefix="1" applyAlignment="1">
      <alignment horizontal="center"/>
    </xf>
    <xf numFmtId="14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14" fontId="2" fillId="0" borderId="0" xfId="0" applyNumberFormat="1" applyFont="1"/>
    <xf numFmtId="1" fontId="0" fillId="0" borderId="0" xfId="0" applyNumberFormat="1"/>
    <xf numFmtId="14" fontId="0" fillId="0" borderId="0" xfId="0" applyNumberFormat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0" fillId="3" borderId="0" xfId="0" applyFill="1"/>
    <xf numFmtId="0" fontId="0" fillId="0" borderId="0" xfId="0" applyAlignment="1">
      <alignment horizontal="center"/>
    </xf>
    <xf numFmtId="0" fontId="4" fillId="2" borderId="0" xfId="1" applyFont="1" applyAlignment="1">
      <alignment horizontal="center"/>
    </xf>
    <xf numFmtId="0" fontId="5" fillId="2" borderId="0" xfId="1" applyFont="1" applyAlignment="1">
      <alignment horizontal="center" vertical="center"/>
    </xf>
    <xf numFmtId="0" fontId="0" fillId="3" borderId="0" xfId="0" applyFont="1" applyFill="1"/>
    <xf numFmtId="0" fontId="1" fillId="0" borderId="0" xfId="0" applyFont="1" applyAlignment="1">
      <alignment horizontal="center"/>
    </xf>
    <xf numFmtId="0" fontId="0" fillId="4" borderId="0" xfId="0" applyFont="1" applyFill="1"/>
    <xf numFmtId="0" fontId="0" fillId="4" borderId="0" xfId="0" applyFill="1"/>
    <xf numFmtId="0" fontId="7" fillId="0" borderId="0" xfId="0" applyFont="1"/>
  </cellXfs>
  <cellStyles count="3">
    <cellStyle name="Gut" xfId="1" builtinId="26"/>
    <cellStyle name="Normal 2" xfId="2" xr:uid="{2CEFA8D6-BA72-4CA7-959F-48806C7C0C61}"/>
    <cellStyle name="Standard" xfId="0" builtinId="0"/>
  </cellStyles>
  <dxfs count="4">
    <dxf>
      <numFmt numFmtId="0" formatCode="General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CBD2C6-BD3B-46D2-8E31-67CA35C311A4}" name="MediaSpend" displayName="MediaSpend" ref="A1:I4024" totalsRowShown="0" headerRowDxfId="3">
  <autoFilter ref="A1:I4024" xr:uid="{5CCBD2C6-BD3B-46D2-8E31-67CA35C311A4}"/>
  <tableColumns count="9">
    <tableColumn id="1" xr3:uid="{C1B70A97-99E2-4195-B02B-D33DE83A101F}" name="date" dataDxfId="2"/>
    <tableColumn id="2" xr3:uid="{384CE0BF-C7AC-4497-B208-018C2A51E56C}" name="newYear" dataDxfId="1"/>
    <tableColumn id="3" xr3:uid="{FD75B35D-7F1E-4331-BE05-C2D21E55D25F}" name="newMonth"/>
    <tableColumn id="4" xr3:uid="{7469ACB3-0E0C-490D-8FAE-84F182D23950}" name="beauty_category"/>
    <tableColumn id="5" xr3:uid="{4485C26B-4083-4A3B-B28C-0BA016AD67BC}" name="beauty_universe"/>
    <tableColumn id="6" xr3:uid="{1803B3E2-B136-4D30-9937-3C9226DEF9E8}" name="beauty_company"/>
    <tableColumn id="7" xr3:uid="{602139A7-6EED-421E-A61F-08D651D5AD5F}" name="beauty_brand"/>
    <tableColumn id="8" xr3:uid="{E6705F8C-80A7-473A-BF2E-4838C40E8125}" name="GrossMediaSpend"/>
    <tableColumn id="9" xr3:uid="{C350B0A8-010F-4179-9250-A7E977269DB3}" name="Column1" dataDxfId="0">
      <calculatedColumnFormula>MediaSpend[[#This Row],[GrossMediaSpend]]*1.19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F965A1C-E212-474E-8C4A-70254E79053B}">
  <we:reference id="wa200005271" version="3.0.0.4" store="de-DE" storeType="OMEX"/>
  <we:alternateReferences>
    <we:reference id="WA200005271" version="3.0.0.4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12BA-3213-470D-8F00-D39BC5DD8C60}">
  <dimension ref="B3:F5"/>
  <sheetViews>
    <sheetView zoomScale="235" zoomScaleNormal="235" workbookViewId="0">
      <selection activeCell="F3" sqref="F3"/>
    </sheetView>
  </sheetViews>
  <sheetFormatPr baseColWidth="10" defaultColWidth="8.88671875" defaultRowHeight="14.4" x14ac:dyDescent="0.3"/>
  <sheetData>
    <row r="3" spans="2:6" x14ac:dyDescent="0.3">
      <c r="B3">
        <v>1</v>
      </c>
      <c r="D3">
        <v>10</v>
      </c>
      <c r="F3" cm="1">
        <f t="array" ref="F3:F5">B3:B5+D3:D5</f>
        <v>11</v>
      </c>
    </row>
    <row r="4" spans="2:6" x14ac:dyDescent="0.3">
      <c r="B4">
        <v>2</v>
      </c>
      <c r="C4" s="1" t="s">
        <v>0</v>
      </c>
      <c r="D4">
        <v>20</v>
      </c>
      <c r="E4" s="1" t="s">
        <v>1</v>
      </c>
      <c r="F4">
        <v>22</v>
      </c>
    </row>
    <row r="5" spans="2:6" x14ac:dyDescent="0.3">
      <c r="B5">
        <v>3</v>
      </c>
      <c r="D5">
        <v>30</v>
      </c>
      <c r="F5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DAB5-20B1-426D-A5EC-4BEC0D8C2F66}">
  <dimension ref="A1:B4"/>
  <sheetViews>
    <sheetView zoomScale="220" zoomScaleNormal="220" workbookViewId="0">
      <selection activeCell="E7" sqref="E7"/>
    </sheetView>
  </sheetViews>
  <sheetFormatPr baseColWidth="10" defaultColWidth="8.88671875" defaultRowHeight="14.4" x14ac:dyDescent="0.3"/>
  <sheetData>
    <row r="1" spans="1:2" x14ac:dyDescent="0.3">
      <c r="A1" cm="1">
        <f t="array" ref="A1:A3">_xlfn.SEQUENCE(COUNTA(B:B))</f>
        <v>1</v>
      </c>
      <c r="B1" t="s">
        <v>2</v>
      </c>
    </row>
    <row r="2" spans="1:2" x14ac:dyDescent="0.3">
      <c r="A2">
        <v>2</v>
      </c>
      <c r="B2" t="s">
        <v>3</v>
      </c>
    </row>
    <row r="3" spans="1:2" x14ac:dyDescent="0.3">
      <c r="A3">
        <v>3</v>
      </c>
      <c r="B3" t="s">
        <v>4</v>
      </c>
    </row>
    <row r="4" spans="1:2" x14ac:dyDescent="0.3"/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450C-D80A-46D5-A730-04E1A0CB6B55}">
  <dimension ref="A1:M30"/>
  <sheetViews>
    <sheetView tabSelected="1" zoomScale="115" zoomScaleNormal="115" workbookViewId="0">
      <selection activeCell="A17" sqref="A17"/>
    </sheetView>
  </sheetViews>
  <sheetFormatPr baseColWidth="10" defaultColWidth="11.44140625" defaultRowHeight="14.4" x14ac:dyDescent="0.3"/>
  <cols>
    <col min="1" max="1" width="19.109375" bestFit="1" customWidth="1"/>
    <col min="2" max="2" width="21.21875" customWidth="1"/>
    <col min="3" max="3" width="15" bestFit="1" customWidth="1"/>
    <col min="4" max="4" width="16.88671875" bestFit="1" customWidth="1"/>
    <col min="5" max="5" width="19.33203125" customWidth="1"/>
    <col min="6" max="6" width="18.77734375" bestFit="1" customWidth="1"/>
    <col min="7" max="7" width="7" bestFit="1" customWidth="1"/>
    <col min="8" max="9" width="28.21875" customWidth="1"/>
    <col min="10" max="13" width="7" bestFit="1" customWidth="1"/>
  </cols>
  <sheetData>
    <row r="1" spans="1:13" x14ac:dyDescent="0.3">
      <c r="A1" s="3" t="s">
        <v>65</v>
      </c>
    </row>
    <row r="2" spans="1:13" ht="28.8" x14ac:dyDescent="0.3">
      <c r="A2" s="8" t="s">
        <v>66</v>
      </c>
      <c r="B2" s="9" t="s">
        <v>67</v>
      </c>
      <c r="C2" s="10" t="s">
        <v>68</v>
      </c>
      <c r="D2" s="10" t="s">
        <v>69</v>
      </c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0" t="s">
        <v>76</v>
      </c>
      <c r="L2" s="10" t="s">
        <v>77</v>
      </c>
      <c r="M2" s="11" t="s">
        <v>78</v>
      </c>
    </row>
    <row r="3" spans="1:13" x14ac:dyDescent="0.3">
      <c r="A3" s="12" t="s">
        <v>79</v>
      </c>
      <c r="B3" s="13">
        <v>41566</v>
      </c>
      <c r="C3" s="14">
        <v>42103</v>
      </c>
      <c r="D3" s="14">
        <v>25167</v>
      </c>
      <c r="E3" s="14">
        <v>42704</v>
      </c>
      <c r="F3" s="14">
        <v>18292</v>
      </c>
      <c r="G3" s="14">
        <v>20146</v>
      </c>
      <c r="H3" s="14">
        <v>5570</v>
      </c>
      <c r="I3" s="14">
        <v>40123</v>
      </c>
      <c r="J3" s="14">
        <v>42822</v>
      </c>
      <c r="K3" s="14">
        <v>33886</v>
      </c>
      <c r="L3" s="14">
        <v>38174</v>
      </c>
      <c r="M3" s="15">
        <v>17921</v>
      </c>
    </row>
    <row r="4" spans="1:13" x14ac:dyDescent="0.3">
      <c r="A4" s="12" t="s">
        <v>80</v>
      </c>
      <c r="B4" s="16">
        <v>15747</v>
      </c>
      <c r="C4">
        <v>9386</v>
      </c>
      <c r="D4">
        <v>47931</v>
      </c>
      <c r="E4">
        <v>29233</v>
      </c>
      <c r="F4">
        <v>13005</v>
      </c>
      <c r="G4">
        <v>39242</v>
      </c>
      <c r="H4">
        <v>29734</v>
      </c>
      <c r="I4">
        <v>41890</v>
      </c>
      <c r="J4">
        <v>47718</v>
      </c>
      <c r="K4">
        <v>22208</v>
      </c>
      <c r="L4">
        <v>12855</v>
      </c>
      <c r="M4" s="17">
        <v>23857</v>
      </c>
    </row>
    <row r="5" spans="1:13" x14ac:dyDescent="0.3">
      <c r="A5" s="12" t="s">
        <v>81</v>
      </c>
      <c r="B5" s="16">
        <v>34230</v>
      </c>
      <c r="C5">
        <v>12639</v>
      </c>
      <c r="D5">
        <v>36991</v>
      </c>
      <c r="E5">
        <v>14131</v>
      </c>
      <c r="F5">
        <v>34901</v>
      </c>
      <c r="G5">
        <v>35301</v>
      </c>
      <c r="H5">
        <v>15351</v>
      </c>
      <c r="I5">
        <v>46660</v>
      </c>
      <c r="J5">
        <v>46254</v>
      </c>
      <c r="K5">
        <v>49552</v>
      </c>
      <c r="L5">
        <v>9128</v>
      </c>
      <c r="M5" s="17">
        <v>23445</v>
      </c>
    </row>
    <row r="6" spans="1:13" x14ac:dyDescent="0.3">
      <c r="A6" s="12" t="s">
        <v>82</v>
      </c>
      <c r="B6" s="16">
        <v>5203</v>
      </c>
      <c r="C6">
        <v>15685</v>
      </c>
      <c r="D6">
        <v>43386</v>
      </c>
      <c r="E6">
        <v>7888</v>
      </c>
      <c r="F6">
        <v>17943</v>
      </c>
      <c r="G6">
        <v>6197</v>
      </c>
      <c r="H6">
        <v>16243</v>
      </c>
      <c r="I6">
        <v>29603</v>
      </c>
      <c r="J6">
        <v>39877</v>
      </c>
      <c r="K6">
        <v>19608</v>
      </c>
      <c r="L6">
        <v>21635</v>
      </c>
      <c r="M6" s="17">
        <v>17470</v>
      </c>
    </row>
    <row r="7" spans="1:13" x14ac:dyDescent="0.3">
      <c r="A7" s="12" t="s">
        <v>83</v>
      </c>
      <c r="B7" s="16">
        <v>25701</v>
      </c>
      <c r="C7">
        <v>10351</v>
      </c>
      <c r="D7">
        <v>8337</v>
      </c>
      <c r="E7">
        <v>36236</v>
      </c>
      <c r="F7">
        <v>28281</v>
      </c>
      <c r="G7">
        <v>48444</v>
      </c>
      <c r="H7">
        <v>8798</v>
      </c>
      <c r="I7">
        <v>26603</v>
      </c>
      <c r="J7">
        <v>29197</v>
      </c>
      <c r="K7">
        <v>25033</v>
      </c>
      <c r="L7">
        <v>26634</v>
      </c>
      <c r="M7" s="17">
        <v>39716</v>
      </c>
    </row>
    <row r="8" spans="1:13" x14ac:dyDescent="0.3">
      <c r="A8" s="12" t="s">
        <v>84</v>
      </c>
      <c r="B8" s="16">
        <v>11372</v>
      </c>
      <c r="C8">
        <v>49867</v>
      </c>
      <c r="D8">
        <v>38698</v>
      </c>
      <c r="E8">
        <v>31000</v>
      </c>
      <c r="F8">
        <v>30912</v>
      </c>
      <c r="G8">
        <v>36107</v>
      </c>
      <c r="H8">
        <v>44528</v>
      </c>
      <c r="I8">
        <v>35301</v>
      </c>
      <c r="J8">
        <v>43149</v>
      </c>
      <c r="K8">
        <v>31570</v>
      </c>
      <c r="L8">
        <v>17346</v>
      </c>
      <c r="M8" s="17">
        <v>16066</v>
      </c>
    </row>
    <row r="9" spans="1:13" x14ac:dyDescent="0.3">
      <c r="A9" s="12" t="s">
        <v>85</v>
      </c>
      <c r="B9" s="16">
        <v>41433</v>
      </c>
      <c r="C9">
        <v>29884</v>
      </c>
      <c r="D9">
        <v>49036</v>
      </c>
      <c r="E9">
        <v>24990</v>
      </c>
      <c r="F9">
        <v>17309</v>
      </c>
      <c r="G9">
        <v>40946</v>
      </c>
      <c r="H9">
        <v>17998</v>
      </c>
      <c r="I9">
        <v>13967</v>
      </c>
      <c r="J9">
        <v>21516</v>
      </c>
      <c r="K9">
        <v>6009</v>
      </c>
      <c r="L9">
        <v>21194</v>
      </c>
      <c r="M9" s="17">
        <v>28984</v>
      </c>
    </row>
    <row r="10" spans="1:13" x14ac:dyDescent="0.3">
      <c r="A10" s="12" t="s">
        <v>86</v>
      </c>
      <c r="B10" s="16">
        <v>7898</v>
      </c>
      <c r="C10">
        <v>32621</v>
      </c>
      <c r="D10">
        <v>41937</v>
      </c>
      <c r="E10">
        <v>25820</v>
      </c>
      <c r="F10">
        <v>49147</v>
      </c>
      <c r="G10">
        <v>33932</v>
      </c>
      <c r="H10">
        <v>12464</v>
      </c>
      <c r="I10">
        <v>8389</v>
      </c>
      <c r="J10">
        <v>12578</v>
      </c>
      <c r="K10">
        <v>33266</v>
      </c>
      <c r="L10">
        <v>5049</v>
      </c>
      <c r="M10" s="17">
        <v>32387</v>
      </c>
    </row>
    <row r="11" spans="1:13" x14ac:dyDescent="0.3">
      <c r="A11" s="12" t="s">
        <v>87</v>
      </c>
      <c r="B11" s="16">
        <v>37861</v>
      </c>
      <c r="C11">
        <v>23723</v>
      </c>
      <c r="D11">
        <v>47410</v>
      </c>
      <c r="E11">
        <v>41604</v>
      </c>
      <c r="F11">
        <v>16530</v>
      </c>
      <c r="G11">
        <v>24461</v>
      </c>
      <c r="H11">
        <v>45128</v>
      </c>
      <c r="I11">
        <v>48791</v>
      </c>
      <c r="J11">
        <v>7749</v>
      </c>
      <c r="K11">
        <v>8169</v>
      </c>
      <c r="L11">
        <v>29853</v>
      </c>
      <c r="M11" s="17">
        <v>46970</v>
      </c>
    </row>
    <row r="12" spans="1:13" x14ac:dyDescent="0.3">
      <c r="A12" s="18" t="s">
        <v>88</v>
      </c>
      <c r="B12" s="19">
        <v>47722</v>
      </c>
      <c r="C12" s="20">
        <v>21356</v>
      </c>
      <c r="D12" s="20">
        <v>42658</v>
      </c>
      <c r="E12" s="20">
        <v>7658</v>
      </c>
      <c r="F12" s="20">
        <v>9342</v>
      </c>
      <c r="G12" s="20">
        <v>7939</v>
      </c>
      <c r="H12" s="20">
        <v>5561</v>
      </c>
      <c r="I12" s="20">
        <v>19227</v>
      </c>
      <c r="J12" s="20">
        <v>18825</v>
      </c>
      <c r="K12" s="20">
        <v>14865</v>
      </c>
      <c r="L12" s="20">
        <v>35722</v>
      </c>
      <c r="M12" s="21">
        <v>9860</v>
      </c>
    </row>
    <row r="13" spans="1:13" x14ac:dyDescent="0.3">
      <c r="A13" s="3" t="s">
        <v>89</v>
      </c>
      <c r="B13">
        <f>SUM(B3:B12)</f>
        <v>268733</v>
      </c>
      <c r="C13">
        <f t="shared" ref="C13:M13" si="0">SUM(C3:C12)</f>
        <v>247615</v>
      </c>
      <c r="D13">
        <f t="shared" si="0"/>
        <v>381551</v>
      </c>
      <c r="E13">
        <f t="shared" si="0"/>
        <v>261264</v>
      </c>
      <c r="F13">
        <f t="shared" si="0"/>
        <v>235662</v>
      </c>
      <c r="G13">
        <f t="shared" si="0"/>
        <v>292715</v>
      </c>
      <c r="H13">
        <f t="shared" si="0"/>
        <v>201375</v>
      </c>
      <c r="I13">
        <f t="shared" si="0"/>
        <v>310554</v>
      </c>
      <c r="J13">
        <f t="shared" si="0"/>
        <v>309685</v>
      </c>
      <c r="K13">
        <f t="shared" si="0"/>
        <v>244166</v>
      </c>
      <c r="L13">
        <f t="shared" si="0"/>
        <v>217590</v>
      </c>
      <c r="M13">
        <f t="shared" si="0"/>
        <v>256676</v>
      </c>
    </row>
    <row r="14" spans="1:13" x14ac:dyDescent="0.3">
      <c r="A14" s="3"/>
    </row>
    <row r="15" spans="1:13" x14ac:dyDescent="0.3">
      <c r="A15" s="3"/>
      <c r="B15" s="29" t="s">
        <v>480</v>
      </c>
      <c r="C15" s="29"/>
      <c r="D15" s="29" t="s">
        <v>483</v>
      </c>
      <c r="E15" s="29"/>
      <c r="F15" s="3" t="s">
        <v>90</v>
      </c>
    </row>
    <row r="16" spans="1:13" s="3" customFormat="1" x14ac:dyDescent="0.3">
      <c r="A16" s="30" t="s">
        <v>68</v>
      </c>
      <c r="B16" s="28" t="s">
        <v>68</v>
      </c>
      <c r="C16" s="28" t="str">
        <f>A16</f>
        <v>Feb</v>
      </c>
      <c r="D16" s="28" t="str">
        <f>A16</f>
        <v>Feb</v>
      </c>
      <c r="E16" s="28" t="str">
        <f>A17</f>
        <v>CalmaLaif_YouTube</v>
      </c>
      <c r="F16" s="28" t="str">
        <f>A16</f>
        <v>Feb</v>
      </c>
      <c r="G16" s="22"/>
      <c r="H16" s="23"/>
      <c r="I16" s="23"/>
      <c r="J16" s="22"/>
      <c r="K16" s="22"/>
      <c r="L16" s="22"/>
      <c r="M16" s="22"/>
    </row>
    <row r="17" spans="1:13" x14ac:dyDescent="0.3">
      <c r="A17" s="31" t="s">
        <v>82</v>
      </c>
      <c r="B17" s="28" t="str">
        <f>A17</f>
        <v>CalmaLaif_YouTube</v>
      </c>
      <c r="C17" s="28" t="s">
        <v>83</v>
      </c>
      <c r="D17" s="28"/>
      <c r="E17" s="28"/>
      <c r="F17" s="28" t="str">
        <f>A17</f>
        <v>CalmaLaif_YouTube</v>
      </c>
      <c r="G17" s="24"/>
      <c r="H17" s="22"/>
      <c r="I17" s="22"/>
      <c r="J17" s="24"/>
      <c r="K17" s="24"/>
      <c r="L17" s="24"/>
      <c r="M17" s="24"/>
    </row>
    <row r="18" spans="1:13" x14ac:dyDescent="0.3">
      <c r="B18" s="28" t="s">
        <v>481</v>
      </c>
      <c r="C18" s="24" t="s">
        <v>482</v>
      </c>
      <c r="D18" s="24" t="s">
        <v>481</v>
      </c>
      <c r="E18" s="24" t="s">
        <v>482</v>
      </c>
      <c r="F18" s="28" t="s">
        <v>484</v>
      </c>
      <c r="G18" s="24"/>
      <c r="H18" s="24"/>
      <c r="I18" s="24"/>
      <c r="J18" s="24"/>
      <c r="K18" s="24"/>
      <c r="L18" s="24"/>
      <c r="M18" s="24"/>
    </row>
    <row r="19" spans="1:13" x14ac:dyDescent="0.3">
      <c r="B19" cm="1">
        <f t="array" ref="B19">_xlfn._xlws.FILTER(C3:C12,A3:A12=B17)</f>
        <v>15685</v>
      </c>
      <c r="C19" cm="1">
        <f t="array" ref="C19">_xlfn._xlws.FILTER(B7:M7,B2:M2=C16)</f>
        <v>10351</v>
      </c>
      <c r="D19" cm="1">
        <f t="array" ref="D19:D28">_xlfn._xlws.FILTER(B3:M12,B2:M2=D16)</f>
        <v>42103</v>
      </c>
      <c r="E19" cm="1">
        <f t="array" ref="E19:E30">TRANSPOSE(_xlfn._xlws.FILTER(B3:M12,A3:A12=E16))</f>
        <v>5203</v>
      </c>
      <c r="F19" cm="1">
        <f t="array" ref="F19">_xlfn._xlws.FILTER(
_xlfn._xlws.FILTER(B3:M12,B2:M2=F16),
A3:A12=F17
)</f>
        <v>15685</v>
      </c>
    </row>
    <row r="20" spans="1:13" x14ac:dyDescent="0.3">
      <c r="D20">
        <v>9386</v>
      </c>
      <c r="E20">
        <v>15685</v>
      </c>
    </row>
    <row r="21" spans="1:13" x14ac:dyDescent="0.3">
      <c r="D21">
        <v>12639</v>
      </c>
      <c r="E21">
        <v>43386</v>
      </c>
    </row>
    <row r="22" spans="1:13" x14ac:dyDescent="0.3">
      <c r="D22">
        <v>15685</v>
      </c>
      <c r="E22">
        <v>7888</v>
      </c>
    </row>
    <row r="23" spans="1:13" x14ac:dyDescent="0.3">
      <c r="D23">
        <v>10351</v>
      </c>
      <c r="E23">
        <v>17943</v>
      </c>
    </row>
    <row r="24" spans="1:13" x14ac:dyDescent="0.3">
      <c r="D24">
        <v>49867</v>
      </c>
      <c r="E24">
        <v>6197</v>
      </c>
    </row>
    <row r="25" spans="1:13" x14ac:dyDescent="0.3">
      <c r="D25">
        <v>29884</v>
      </c>
      <c r="E25">
        <v>16243</v>
      </c>
    </row>
    <row r="26" spans="1:13" x14ac:dyDescent="0.3">
      <c r="D26">
        <v>32621</v>
      </c>
      <c r="E26">
        <v>29603</v>
      </c>
    </row>
    <row r="27" spans="1:13" x14ac:dyDescent="0.3">
      <c r="D27">
        <v>23723</v>
      </c>
      <c r="E27">
        <v>39877</v>
      </c>
    </row>
    <row r="28" spans="1:13" x14ac:dyDescent="0.3">
      <c r="D28">
        <v>21356</v>
      </c>
      <c r="E28">
        <v>19608</v>
      </c>
    </row>
    <row r="29" spans="1:13" x14ac:dyDescent="0.3">
      <c r="E29">
        <v>21635</v>
      </c>
    </row>
    <row r="30" spans="1:13" x14ac:dyDescent="0.3">
      <c r="E30">
        <v>17470</v>
      </c>
    </row>
  </sheetData>
  <mergeCells count="2">
    <mergeCell ref="B15:C15"/>
    <mergeCell ref="D15:E15"/>
  </mergeCells>
  <dataValidations count="2">
    <dataValidation type="list" allowBlank="1" showInputMessage="1" showErrorMessage="1" sqref="A16" xr:uid="{C3082B5A-DF1D-4720-BBDB-B82D7A6A7106}">
      <formula1>$B$2:$M$2</formula1>
    </dataValidation>
    <dataValidation type="list" allowBlank="1" showInputMessage="1" showErrorMessage="1" sqref="A17" xr:uid="{F46CA400-855F-4208-B1E4-0DB796657919}">
      <formula1>$A$3:$A$12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8303-8879-4A65-9A41-476712D8C84D}">
  <dimension ref="A1:L4024"/>
  <sheetViews>
    <sheetView zoomScaleNormal="100" workbookViewId="0">
      <selection activeCell="K16" sqref="K16"/>
    </sheetView>
  </sheetViews>
  <sheetFormatPr baseColWidth="10" defaultColWidth="11.44140625" defaultRowHeight="14.4" x14ac:dyDescent="0.3"/>
  <cols>
    <col min="1" max="1" width="10.109375" style="7" bestFit="1" customWidth="1"/>
    <col min="2" max="2" width="10.109375" style="7" customWidth="1"/>
    <col min="3" max="3" width="12.33203125" customWidth="1"/>
    <col min="4" max="4" width="19.109375" bestFit="1" customWidth="1"/>
    <col min="5" max="5" width="16.88671875" customWidth="1"/>
    <col min="6" max="6" width="33.33203125" bestFit="1" customWidth="1"/>
    <col min="7" max="7" width="22.6640625" bestFit="1" customWidth="1"/>
    <col min="8" max="9" width="18.109375" customWidth="1"/>
    <col min="12" max="12" width="18.77734375" bestFit="1" customWidth="1"/>
  </cols>
  <sheetData>
    <row r="1" spans="1:12" x14ac:dyDescent="0.3">
      <c r="A1" s="2" t="s">
        <v>91</v>
      </c>
      <c r="B1" s="2" t="s">
        <v>92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  <c r="H1" s="3" t="s">
        <v>98</v>
      </c>
      <c r="I1" s="3" t="s">
        <v>479</v>
      </c>
      <c r="K1" t="s">
        <v>488</v>
      </c>
      <c r="L1" t="s">
        <v>489</v>
      </c>
    </row>
    <row r="2" spans="1:12" x14ac:dyDescent="0.3">
      <c r="A2" s="7">
        <v>43910</v>
      </c>
      <c r="B2" s="7">
        <v>2019</v>
      </c>
      <c r="C2">
        <v>1</v>
      </c>
      <c r="D2" t="s">
        <v>99</v>
      </c>
      <c r="E2" t="s">
        <v>100</v>
      </c>
      <c r="F2" t="s">
        <v>101</v>
      </c>
      <c r="G2" t="s">
        <v>102</v>
      </c>
      <c r="H2">
        <v>260</v>
      </c>
      <c r="I2">
        <f>MediaSpend[[#This Row],[GrossMediaSpend]]*1.19</f>
        <v>309.39999999999998</v>
      </c>
      <c r="K2" s="3" t="s">
        <v>100</v>
      </c>
      <c r="L2" s="3" t="s">
        <v>190</v>
      </c>
    </row>
    <row r="3" spans="1:12" x14ac:dyDescent="0.3">
      <c r="A3" s="7">
        <v>43910</v>
      </c>
      <c r="B3" s="7">
        <v>2019</v>
      </c>
      <c r="C3">
        <v>1</v>
      </c>
      <c r="D3" t="s">
        <v>103</v>
      </c>
      <c r="E3" t="s">
        <v>100</v>
      </c>
      <c r="F3" t="s">
        <v>101</v>
      </c>
      <c r="G3" t="s">
        <v>102</v>
      </c>
      <c r="H3">
        <v>63</v>
      </c>
      <c r="I3">
        <f>MediaSpend[[#This Row],[GrossMediaSpend]]*1.19</f>
        <v>74.97</v>
      </c>
    </row>
    <row r="4" spans="1:12" x14ac:dyDescent="0.3">
      <c r="A4" s="7">
        <v>43910</v>
      </c>
      <c r="B4" s="7">
        <v>2019</v>
      </c>
      <c r="C4">
        <v>1</v>
      </c>
      <c r="D4" t="s">
        <v>104</v>
      </c>
      <c r="E4" t="s">
        <v>100</v>
      </c>
      <c r="F4" t="s">
        <v>101</v>
      </c>
      <c r="G4" t="s">
        <v>102</v>
      </c>
      <c r="H4">
        <v>191</v>
      </c>
      <c r="I4">
        <f>MediaSpend[[#This Row],[GrossMediaSpend]]*1.19</f>
        <v>227.29</v>
      </c>
      <c r="K4" s="26" t="s">
        <v>478</v>
      </c>
      <c r="L4" s="26"/>
    </row>
    <row r="5" spans="1:12" x14ac:dyDescent="0.3">
      <c r="A5" s="7">
        <v>43910</v>
      </c>
      <c r="B5" s="7">
        <v>2019</v>
      </c>
      <c r="C5">
        <v>1</v>
      </c>
      <c r="D5" t="s">
        <v>105</v>
      </c>
      <c r="E5" t="s">
        <v>100</v>
      </c>
      <c r="F5" t="s">
        <v>101</v>
      </c>
      <c r="G5" t="s">
        <v>102</v>
      </c>
      <c r="H5">
        <v>101</v>
      </c>
      <c r="I5">
        <f>MediaSpend[[#This Row],[GrossMediaSpend]]*1.19</f>
        <v>120.19</v>
      </c>
      <c r="K5" s="27" cm="1">
        <f t="array" ref="K5">SUM(_xlfn._xlws.FILTER(H:H,(E:E=K2)*(F:F=L2),0))</f>
        <v>1684</v>
      </c>
      <c r="L5" s="27"/>
    </row>
    <row r="6" spans="1:12" x14ac:dyDescent="0.3">
      <c r="A6" s="7">
        <v>43910</v>
      </c>
      <c r="B6" s="7">
        <v>2019</v>
      </c>
      <c r="C6">
        <v>1</v>
      </c>
      <c r="D6" t="s">
        <v>99</v>
      </c>
      <c r="E6" t="s">
        <v>100</v>
      </c>
      <c r="F6" t="s">
        <v>101</v>
      </c>
      <c r="G6" t="s">
        <v>106</v>
      </c>
      <c r="H6">
        <v>71</v>
      </c>
      <c r="I6">
        <f>MediaSpend[[#This Row],[GrossMediaSpend]]*1.19</f>
        <v>84.49</v>
      </c>
      <c r="K6" s="27"/>
      <c r="L6" s="27"/>
    </row>
    <row r="7" spans="1:12" x14ac:dyDescent="0.3">
      <c r="A7" s="7">
        <v>43910</v>
      </c>
      <c r="B7" s="7">
        <v>2019</v>
      </c>
      <c r="C7">
        <v>1</v>
      </c>
      <c r="D7" t="s">
        <v>104</v>
      </c>
      <c r="E7" t="s">
        <v>100</v>
      </c>
      <c r="F7" t="s">
        <v>101</v>
      </c>
      <c r="G7" t="s">
        <v>106</v>
      </c>
      <c r="H7">
        <v>17</v>
      </c>
      <c r="I7">
        <f>MediaSpend[[#This Row],[GrossMediaSpend]]*1.19</f>
        <v>20.23</v>
      </c>
      <c r="K7" s="27"/>
      <c r="L7" s="27"/>
    </row>
    <row r="8" spans="1:12" x14ac:dyDescent="0.3">
      <c r="A8" s="7">
        <v>43910</v>
      </c>
      <c r="B8" s="7">
        <v>2019</v>
      </c>
      <c r="C8">
        <v>1</v>
      </c>
      <c r="D8" t="s">
        <v>105</v>
      </c>
      <c r="E8" t="s">
        <v>100</v>
      </c>
      <c r="F8" t="s">
        <v>101</v>
      </c>
      <c r="G8" t="s">
        <v>106</v>
      </c>
      <c r="H8">
        <v>132</v>
      </c>
      <c r="I8">
        <f>MediaSpend[[#This Row],[GrossMediaSpend]]*1.19</f>
        <v>157.07999999999998</v>
      </c>
      <c r="K8" s="27"/>
      <c r="L8" s="27"/>
    </row>
    <row r="9" spans="1:12" x14ac:dyDescent="0.3">
      <c r="A9" s="7">
        <v>43910</v>
      </c>
      <c r="B9" s="7">
        <v>2019</v>
      </c>
      <c r="C9">
        <v>1</v>
      </c>
      <c r="D9" t="s">
        <v>107</v>
      </c>
      <c r="E9" t="s">
        <v>100</v>
      </c>
      <c r="F9" t="s">
        <v>101</v>
      </c>
      <c r="G9" t="s">
        <v>108</v>
      </c>
      <c r="H9">
        <v>88</v>
      </c>
      <c r="I9">
        <f>MediaSpend[[#This Row],[GrossMediaSpend]]*1.19</f>
        <v>104.72</v>
      </c>
    </row>
    <row r="10" spans="1:12" x14ac:dyDescent="0.3">
      <c r="A10" s="7">
        <v>43910</v>
      </c>
      <c r="B10" s="7">
        <v>2019</v>
      </c>
      <c r="C10">
        <v>1</v>
      </c>
      <c r="D10" t="s">
        <v>103</v>
      </c>
      <c r="E10" t="s">
        <v>100</v>
      </c>
      <c r="F10" t="s">
        <v>101</v>
      </c>
      <c r="G10" t="s">
        <v>109</v>
      </c>
      <c r="H10">
        <v>185</v>
      </c>
      <c r="I10">
        <f>MediaSpend[[#This Row],[GrossMediaSpend]]*1.19</f>
        <v>220.14999999999998</v>
      </c>
      <c r="K10" s="25" t="s">
        <v>491</v>
      </c>
      <c r="L10" s="25"/>
    </row>
    <row r="11" spans="1:12" x14ac:dyDescent="0.3">
      <c r="A11" s="7">
        <v>43910</v>
      </c>
      <c r="B11" s="7">
        <v>2019</v>
      </c>
      <c r="C11">
        <v>1</v>
      </c>
      <c r="D11" t="s">
        <v>103</v>
      </c>
      <c r="E11" t="s">
        <v>100</v>
      </c>
      <c r="F11" t="s">
        <v>101</v>
      </c>
      <c r="G11" t="s">
        <v>110</v>
      </c>
      <c r="H11">
        <v>89</v>
      </c>
      <c r="I11">
        <f>MediaSpend[[#This Row],[GrossMediaSpend]]*1.19</f>
        <v>105.91</v>
      </c>
      <c r="K11" s="29" t="s">
        <v>490</v>
      </c>
      <c r="L11" s="29"/>
    </row>
    <row r="12" spans="1:12" x14ac:dyDescent="0.3">
      <c r="A12" s="7">
        <v>43910</v>
      </c>
      <c r="B12" s="7">
        <v>2019</v>
      </c>
      <c r="C12">
        <v>1</v>
      </c>
      <c r="D12" t="s">
        <v>111</v>
      </c>
      <c r="E12" t="s">
        <v>100</v>
      </c>
      <c r="F12" t="s">
        <v>101</v>
      </c>
      <c r="G12" t="s">
        <v>110</v>
      </c>
      <c r="H12">
        <v>173</v>
      </c>
      <c r="I12">
        <f>MediaSpend[[#This Row],[GrossMediaSpend]]*1.19</f>
        <v>205.87</v>
      </c>
    </row>
    <row r="13" spans="1:12" x14ac:dyDescent="0.3">
      <c r="A13" s="7">
        <v>43910</v>
      </c>
      <c r="B13" s="7">
        <v>2019</v>
      </c>
      <c r="C13">
        <v>1</v>
      </c>
      <c r="D13" t="s">
        <v>112</v>
      </c>
      <c r="E13" t="s">
        <v>113</v>
      </c>
      <c r="F13" t="s">
        <v>114</v>
      </c>
      <c r="G13" t="s">
        <v>115</v>
      </c>
      <c r="H13">
        <v>50</v>
      </c>
      <c r="I13">
        <f>MediaSpend[[#This Row],[GrossMediaSpend]]*1.19</f>
        <v>59.5</v>
      </c>
    </row>
    <row r="14" spans="1:12" x14ac:dyDescent="0.3">
      <c r="A14" s="7">
        <v>43910</v>
      </c>
      <c r="B14" s="7">
        <v>2019</v>
      </c>
      <c r="C14">
        <v>1</v>
      </c>
      <c r="D14" t="s">
        <v>116</v>
      </c>
      <c r="E14" t="s">
        <v>113</v>
      </c>
      <c r="F14" t="s">
        <v>114</v>
      </c>
      <c r="G14" t="s">
        <v>115</v>
      </c>
      <c r="H14">
        <v>114</v>
      </c>
      <c r="I14">
        <f>MediaSpend[[#This Row],[GrossMediaSpend]]*1.19</f>
        <v>135.66</v>
      </c>
    </row>
    <row r="15" spans="1:12" x14ac:dyDescent="0.3">
      <c r="A15" s="7">
        <v>43910</v>
      </c>
      <c r="B15" s="7">
        <v>2019</v>
      </c>
      <c r="C15">
        <v>1</v>
      </c>
      <c r="D15" t="s">
        <v>103</v>
      </c>
      <c r="E15" t="s">
        <v>113</v>
      </c>
      <c r="F15" t="s">
        <v>114</v>
      </c>
      <c r="G15" t="s">
        <v>117</v>
      </c>
      <c r="H15">
        <v>81</v>
      </c>
      <c r="I15">
        <f>MediaSpend[[#This Row],[GrossMediaSpend]]*1.19</f>
        <v>96.39</v>
      </c>
    </row>
    <row r="16" spans="1:12" x14ac:dyDescent="0.3">
      <c r="A16" s="7">
        <v>43910</v>
      </c>
      <c r="B16" s="7">
        <v>2019</v>
      </c>
      <c r="C16">
        <v>1</v>
      </c>
      <c r="D16" t="s">
        <v>116</v>
      </c>
      <c r="E16" t="s">
        <v>113</v>
      </c>
      <c r="F16" t="s">
        <v>114</v>
      </c>
      <c r="G16" t="s">
        <v>117</v>
      </c>
      <c r="H16">
        <v>31</v>
      </c>
      <c r="I16">
        <f>MediaSpend[[#This Row],[GrossMediaSpend]]*1.19</f>
        <v>36.89</v>
      </c>
    </row>
    <row r="17" spans="1:9" x14ac:dyDescent="0.3">
      <c r="A17" s="7">
        <v>43910</v>
      </c>
      <c r="B17" s="7">
        <v>2019</v>
      </c>
      <c r="C17">
        <v>1</v>
      </c>
      <c r="D17" t="s">
        <v>99</v>
      </c>
      <c r="E17" t="s">
        <v>118</v>
      </c>
      <c r="F17" t="s">
        <v>119</v>
      </c>
      <c r="G17" t="s">
        <v>120</v>
      </c>
      <c r="H17">
        <v>194</v>
      </c>
      <c r="I17">
        <f>MediaSpend[[#This Row],[GrossMediaSpend]]*1.19</f>
        <v>230.85999999999999</v>
      </c>
    </row>
    <row r="18" spans="1:9" x14ac:dyDescent="0.3">
      <c r="A18" s="7">
        <v>43910</v>
      </c>
      <c r="B18" s="7">
        <v>2019</v>
      </c>
      <c r="C18">
        <v>1</v>
      </c>
      <c r="D18" t="s">
        <v>99</v>
      </c>
      <c r="E18" t="s">
        <v>118</v>
      </c>
      <c r="F18" t="s">
        <v>119</v>
      </c>
      <c r="G18" t="s">
        <v>121</v>
      </c>
      <c r="H18">
        <v>109</v>
      </c>
      <c r="I18">
        <f>MediaSpend[[#This Row],[GrossMediaSpend]]*1.19</f>
        <v>129.71</v>
      </c>
    </row>
    <row r="19" spans="1:9" x14ac:dyDescent="0.3">
      <c r="A19" s="7">
        <v>43910</v>
      </c>
      <c r="B19" s="7">
        <v>2019</v>
      </c>
      <c r="C19">
        <v>1</v>
      </c>
      <c r="D19" t="s">
        <v>99</v>
      </c>
      <c r="E19" t="s">
        <v>118</v>
      </c>
      <c r="F19" t="s">
        <v>122</v>
      </c>
      <c r="G19" t="s">
        <v>123</v>
      </c>
      <c r="H19">
        <v>47</v>
      </c>
      <c r="I19">
        <f>MediaSpend[[#This Row],[GrossMediaSpend]]*1.19</f>
        <v>55.93</v>
      </c>
    </row>
    <row r="20" spans="1:9" x14ac:dyDescent="0.3">
      <c r="A20" s="7">
        <v>43910</v>
      </c>
      <c r="B20" s="7">
        <v>2019</v>
      </c>
      <c r="C20">
        <v>1</v>
      </c>
      <c r="D20" t="s">
        <v>107</v>
      </c>
      <c r="E20" t="s">
        <v>118</v>
      </c>
      <c r="F20" t="s">
        <v>124</v>
      </c>
      <c r="G20" t="s">
        <v>125</v>
      </c>
      <c r="H20">
        <v>141</v>
      </c>
      <c r="I20">
        <f>MediaSpend[[#This Row],[GrossMediaSpend]]*1.19</f>
        <v>167.79</v>
      </c>
    </row>
    <row r="21" spans="1:9" x14ac:dyDescent="0.3">
      <c r="A21" s="7">
        <v>43910</v>
      </c>
      <c r="B21" s="7">
        <v>2019</v>
      </c>
      <c r="C21">
        <v>1</v>
      </c>
      <c r="D21" t="s">
        <v>107</v>
      </c>
      <c r="E21" t="s">
        <v>118</v>
      </c>
      <c r="F21" t="s">
        <v>122</v>
      </c>
      <c r="G21" t="s">
        <v>123</v>
      </c>
      <c r="H21">
        <v>69</v>
      </c>
      <c r="I21">
        <f>MediaSpend[[#This Row],[GrossMediaSpend]]*1.19</f>
        <v>82.11</v>
      </c>
    </row>
    <row r="22" spans="1:9" x14ac:dyDescent="0.3">
      <c r="A22" s="7">
        <v>43910</v>
      </c>
      <c r="B22" s="7">
        <v>2019</v>
      </c>
      <c r="C22">
        <v>1</v>
      </c>
      <c r="D22" t="s">
        <v>107</v>
      </c>
      <c r="E22" t="s">
        <v>118</v>
      </c>
      <c r="F22" t="s">
        <v>126</v>
      </c>
      <c r="G22" t="s">
        <v>126</v>
      </c>
      <c r="H22">
        <v>191</v>
      </c>
      <c r="I22">
        <f>MediaSpend[[#This Row],[GrossMediaSpend]]*1.19</f>
        <v>227.29</v>
      </c>
    </row>
    <row r="23" spans="1:9" x14ac:dyDescent="0.3">
      <c r="A23" s="7">
        <v>43910</v>
      </c>
      <c r="B23" s="7">
        <v>2019</v>
      </c>
      <c r="C23">
        <v>1</v>
      </c>
      <c r="D23" t="s">
        <v>105</v>
      </c>
      <c r="E23" t="s">
        <v>118</v>
      </c>
      <c r="F23" t="s">
        <v>127</v>
      </c>
      <c r="G23" t="s">
        <v>128</v>
      </c>
      <c r="H23">
        <v>16</v>
      </c>
      <c r="I23">
        <f>MediaSpend[[#This Row],[GrossMediaSpend]]*1.19</f>
        <v>19.04</v>
      </c>
    </row>
    <row r="24" spans="1:9" x14ac:dyDescent="0.3">
      <c r="A24" s="7">
        <v>43910</v>
      </c>
      <c r="B24" s="7">
        <v>2019</v>
      </c>
      <c r="C24">
        <v>1</v>
      </c>
      <c r="D24" t="s">
        <v>105</v>
      </c>
      <c r="E24" t="s">
        <v>118</v>
      </c>
      <c r="F24" t="s">
        <v>129</v>
      </c>
      <c r="G24" t="s">
        <v>130</v>
      </c>
      <c r="H24">
        <v>204</v>
      </c>
      <c r="I24">
        <f>MediaSpend[[#This Row],[GrossMediaSpend]]*1.19</f>
        <v>242.76</v>
      </c>
    </row>
    <row r="25" spans="1:9" x14ac:dyDescent="0.3">
      <c r="A25" s="7">
        <v>43910</v>
      </c>
      <c r="B25" s="7">
        <v>2019</v>
      </c>
      <c r="C25">
        <v>1</v>
      </c>
      <c r="D25" t="s">
        <v>105</v>
      </c>
      <c r="E25" t="s">
        <v>118</v>
      </c>
      <c r="F25" t="s">
        <v>131</v>
      </c>
      <c r="G25" t="s">
        <v>132</v>
      </c>
      <c r="H25">
        <v>25</v>
      </c>
      <c r="I25">
        <f>MediaSpend[[#This Row],[GrossMediaSpend]]*1.19</f>
        <v>29.75</v>
      </c>
    </row>
    <row r="26" spans="1:9" x14ac:dyDescent="0.3">
      <c r="A26" s="7">
        <v>43910</v>
      </c>
      <c r="B26" s="7">
        <v>2019</v>
      </c>
      <c r="C26">
        <v>1</v>
      </c>
      <c r="D26" t="s">
        <v>99</v>
      </c>
      <c r="E26" t="s">
        <v>118</v>
      </c>
      <c r="F26" t="s">
        <v>133</v>
      </c>
      <c r="G26" t="s">
        <v>134</v>
      </c>
      <c r="H26">
        <v>9</v>
      </c>
      <c r="I26">
        <f>MediaSpend[[#This Row],[GrossMediaSpend]]*1.19</f>
        <v>10.709999999999999</v>
      </c>
    </row>
    <row r="27" spans="1:9" x14ac:dyDescent="0.3">
      <c r="A27" s="7">
        <v>43910</v>
      </c>
      <c r="B27" s="7">
        <v>2019</v>
      </c>
      <c r="C27">
        <v>1</v>
      </c>
      <c r="D27" t="s">
        <v>103</v>
      </c>
      <c r="E27" t="s">
        <v>118</v>
      </c>
      <c r="F27" t="s">
        <v>133</v>
      </c>
      <c r="G27" t="s">
        <v>134</v>
      </c>
      <c r="H27">
        <v>28</v>
      </c>
      <c r="I27">
        <f>MediaSpend[[#This Row],[GrossMediaSpend]]*1.19</f>
        <v>33.32</v>
      </c>
    </row>
    <row r="28" spans="1:9" x14ac:dyDescent="0.3">
      <c r="A28" s="7">
        <v>43910</v>
      </c>
      <c r="B28" s="7">
        <v>2019</v>
      </c>
      <c r="C28">
        <v>1</v>
      </c>
      <c r="D28" t="s">
        <v>99</v>
      </c>
      <c r="E28" t="s">
        <v>113</v>
      </c>
      <c r="F28" t="s">
        <v>135</v>
      </c>
      <c r="G28" t="s">
        <v>136</v>
      </c>
      <c r="H28">
        <v>173</v>
      </c>
      <c r="I28">
        <f>MediaSpend[[#This Row],[GrossMediaSpend]]*1.19</f>
        <v>205.87</v>
      </c>
    </row>
    <row r="29" spans="1:9" x14ac:dyDescent="0.3">
      <c r="A29" s="7">
        <v>43910</v>
      </c>
      <c r="B29" s="7">
        <v>2019</v>
      </c>
      <c r="C29">
        <v>1</v>
      </c>
      <c r="D29" t="s">
        <v>103</v>
      </c>
      <c r="E29" t="s">
        <v>113</v>
      </c>
      <c r="F29" t="s">
        <v>137</v>
      </c>
      <c r="G29" t="s">
        <v>138</v>
      </c>
      <c r="H29">
        <v>127</v>
      </c>
      <c r="I29">
        <f>MediaSpend[[#This Row],[GrossMediaSpend]]*1.19</f>
        <v>151.13</v>
      </c>
    </row>
    <row r="30" spans="1:9" x14ac:dyDescent="0.3">
      <c r="A30" s="7">
        <v>43910</v>
      </c>
      <c r="B30" s="7">
        <v>2019</v>
      </c>
      <c r="C30">
        <v>1</v>
      </c>
      <c r="D30" t="s">
        <v>107</v>
      </c>
      <c r="E30" t="s">
        <v>113</v>
      </c>
      <c r="F30" t="s">
        <v>139</v>
      </c>
      <c r="G30" t="s">
        <v>140</v>
      </c>
      <c r="H30">
        <v>247</v>
      </c>
      <c r="I30">
        <f>MediaSpend[[#This Row],[GrossMediaSpend]]*1.19</f>
        <v>293.93</v>
      </c>
    </row>
    <row r="31" spans="1:9" x14ac:dyDescent="0.3">
      <c r="A31" s="7">
        <v>43910</v>
      </c>
      <c r="B31" s="7">
        <v>2019</v>
      </c>
      <c r="C31">
        <v>1</v>
      </c>
      <c r="D31" t="s">
        <v>103</v>
      </c>
      <c r="E31" t="s">
        <v>113</v>
      </c>
      <c r="F31" t="s">
        <v>141</v>
      </c>
      <c r="G31" t="s">
        <v>142</v>
      </c>
      <c r="H31">
        <v>216</v>
      </c>
      <c r="I31">
        <f>MediaSpend[[#This Row],[GrossMediaSpend]]*1.19</f>
        <v>257.03999999999996</v>
      </c>
    </row>
    <row r="32" spans="1:9" x14ac:dyDescent="0.3">
      <c r="A32" s="7">
        <v>43910</v>
      </c>
      <c r="B32" s="7">
        <v>2019</v>
      </c>
      <c r="C32">
        <v>1</v>
      </c>
      <c r="D32" t="s">
        <v>111</v>
      </c>
      <c r="E32" t="s">
        <v>113</v>
      </c>
      <c r="F32" t="s">
        <v>143</v>
      </c>
      <c r="G32" t="s">
        <v>144</v>
      </c>
      <c r="H32">
        <v>121</v>
      </c>
      <c r="I32">
        <f>MediaSpend[[#This Row],[GrossMediaSpend]]*1.19</f>
        <v>143.98999999999998</v>
      </c>
    </row>
    <row r="33" spans="1:9" x14ac:dyDescent="0.3">
      <c r="A33" s="7">
        <v>43910</v>
      </c>
      <c r="B33" s="7">
        <v>2019</v>
      </c>
      <c r="C33">
        <v>1</v>
      </c>
      <c r="D33" t="s">
        <v>111</v>
      </c>
      <c r="E33" t="s">
        <v>113</v>
      </c>
      <c r="F33" t="s">
        <v>145</v>
      </c>
      <c r="G33" t="s">
        <v>146</v>
      </c>
      <c r="H33">
        <v>174</v>
      </c>
      <c r="I33">
        <f>MediaSpend[[#This Row],[GrossMediaSpend]]*1.19</f>
        <v>207.06</v>
      </c>
    </row>
    <row r="34" spans="1:9" x14ac:dyDescent="0.3">
      <c r="A34" s="7">
        <v>43910</v>
      </c>
      <c r="B34" s="7">
        <v>2019</v>
      </c>
      <c r="C34">
        <v>1</v>
      </c>
      <c r="D34" t="s">
        <v>111</v>
      </c>
      <c r="E34" t="s">
        <v>113</v>
      </c>
      <c r="F34" t="s">
        <v>147</v>
      </c>
      <c r="G34" t="s">
        <v>148</v>
      </c>
      <c r="H34">
        <v>32</v>
      </c>
      <c r="I34">
        <f>MediaSpend[[#This Row],[GrossMediaSpend]]*1.19</f>
        <v>38.08</v>
      </c>
    </row>
    <row r="35" spans="1:9" x14ac:dyDescent="0.3">
      <c r="A35" s="7">
        <v>43910</v>
      </c>
      <c r="B35" s="7">
        <v>2019</v>
      </c>
      <c r="C35">
        <v>1</v>
      </c>
      <c r="D35" t="s">
        <v>149</v>
      </c>
      <c r="E35" t="s">
        <v>113</v>
      </c>
      <c r="F35" t="s">
        <v>137</v>
      </c>
      <c r="G35" t="s">
        <v>138</v>
      </c>
      <c r="H35">
        <v>223</v>
      </c>
      <c r="I35">
        <f>MediaSpend[[#This Row],[GrossMediaSpend]]*1.19</f>
        <v>265.37</v>
      </c>
    </row>
    <row r="36" spans="1:9" x14ac:dyDescent="0.3">
      <c r="A36" s="7">
        <v>43910</v>
      </c>
      <c r="B36" s="7">
        <v>2019</v>
      </c>
      <c r="C36">
        <v>1</v>
      </c>
      <c r="D36" t="s">
        <v>149</v>
      </c>
      <c r="E36" t="s">
        <v>113</v>
      </c>
      <c r="F36" t="s">
        <v>150</v>
      </c>
      <c r="G36" t="s">
        <v>151</v>
      </c>
      <c r="H36">
        <v>130</v>
      </c>
      <c r="I36">
        <f>MediaSpend[[#This Row],[GrossMediaSpend]]*1.19</f>
        <v>154.69999999999999</v>
      </c>
    </row>
    <row r="37" spans="1:9" x14ac:dyDescent="0.3">
      <c r="A37" s="7">
        <v>43910</v>
      </c>
      <c r="B37" s="7">
        <v>2019</v>
      </c>
      <c r="C37">
        <v>1</v>
      </c>
      <c r="D37" t="s">
        <v>105</v>
      </c>
      <c r="E37" t="s">
        <v>113</v>
      </c>
      <c r="F37" t="s">
        <v>152</v>
      </c>
      <c r="G37" t="s">
        <v>153</v>
      </c>
      <c r="H37">
        <v>127</v>
      </c>
      <c r="I37">
        <f>MediaSpend[[#This Row],[GrossMediaSpend]]*1.19</f>
        <v>151.13</v>
      </c>
    </row>
    <row r="38" spans="1:9" x14ac:dyDescent="0.3">
      <c r="A38" s="7">
        <v>43910</v>
      </c>
      <c r="B38" s="7">
        <v>2019</v>
      </c>
      <c r="C38">
        <v>1</v>
      </c>
      <c r="D38" t="s">
        <v>99</v>
      </c>
      <c r="E38" t="s">
        <v>113</v>
      </c>
      <c r="F38" t="s">
        <v>154</v>
      </c>
      <c r="G38" t="s">
        <v>155</v>
      </c>
      <c r="H38">
        <v>78</v>
      </c>
      <c r="I38">
        <f>MediaSpend[[#This Row],[GrossMediaSpend]]*1.19</f>
        <v>92.82</v>
      </c>
    </row>
    <row r="39" spans="1:9" x14ac:dyDescent="0.3">
      <c r="A39" s="7">
        <v>43910</v>
      </c>
      <c r="B39" s="7">
        <v>2019</v>
      </c>
      <c r="C39">
        <v>1</v>
      </c>
      <c r="D39" t="s">
        <v>99</v>
      </c>
      <c r="E39" t="s">
        <v>113</v>
      </c>
      <c r="F39" t="s">
        <v>156</v>
      </c>
      <c r="G39" t="s">
        <v>157</v>
      </c>
      <c r="H39">
        <v>70</v>
      </c>
      <c r="I39">
        <f>MediaSpend[[#This Row],[GrossMediaSpend]]*1.19</f>
        <v>83.3</v>
      </c>
    </row>
    <row r="40" spans="1:9" x14ac:dyDescent="0.3">
      <c r="A40" s="7">
        <v>43910</v>
      </c>
      <c r="B40" s="7">
        <v>2019</v>
      </c>
      <c r="C40">
        <v>1</v>
      </c>
      <c r="D40" t="s">
        <v>107</v>
      </c>
      <c r="E40" t="s">
        <v>113</v>
      </c>
      <c r="F40" t="s">
        <v>156</v>
      </c>
      <c r="G40" t="s">
        <v>158</v>
      </c>
      <c r="H40">
        <v>47</v>
      </c>
      <c r="I40">
        <f>MediaSpend[[#This Row],[GrossMediaSpend]]*1.19</f>
        <v>55.93</v>
      </c>
    </row>
    <row r="41" spans="1:9" x14ac:dyDescent="0.3">
      <c r="A41" s="7">
        <v>43910</v>
      </c>
      <c r="B41" s="7">
        <v>2019</v>
      </c>
      <c r="C41">
        <v>1</v>
      </c>
      <c r="D41" t="s">
        <v>99</v>
      </c>
      <c r="E41" t="s">
        <v>113</v>
      </c>
      <c r="F41" t="s">
        <v>156</v>
      </c>
      <c r="G41" t="s">
        <v>159</v>
      </c>
      <c r="H41">
        <v>144</v>
      </c>
      <c r="I41">
        <f>MediaSpend[[#This Row],[GrossMediaSpend]]*1.19</f>
        <v>171.35999999999999</v>
      </c>
    </row>
    <row r="42" spans="1:9" x14ac:dyDescent="0.3">
      <c r="A42" s="7">
        <v>43910</v>
      </c>
      <c r="B42" s="7">
        <v>2019</v>
      </c>
      <c r="C42">
        <v>1</v>
      </c>
      <c r="D42" t="s">
        <v>107</v>
      </c>
      <c r="E42" t="s">
        <v>113</v>
      </c>
      <c r="F42" t="s">
        <v>156</v>
      </c>
      <c r="G42" t="s">
        <v>159</v>
      </c>
      <c r="H42">
        <v>2</v>
      </c>
      <c r="I42">
        <f>MediaSpend[[#This Row],[GrossMediaSpend]]*1.19</f>
        <v>2.38</v>
      </c>
    </row>
    <row r="43" spans="1:9" x14ac:dyDescent="0.3">
      <c r="A43" s="7">
        <v>43910</v>
      </c>
      <c r="B43" s="7">
        <v>2019</v>
      </c>
      <c r="C43">
        <v>1</v>
      </c>
      <c r="D43" t="s">
        <v>116</v>
      </c>
      <c r="E43" t="s">
        <v>113</v>
      </c>
      <c r="F43" t="s">
        <v>156</v>
      </c>
      <c r="G43" t="s">
        <v>159</v>
      </c>
      <c r="H43">
        <v>122</v>
      </c>
      <c r="I43">
        <f>MediaSpend[[#This Row],[GrossMediaSpend]]*1.19</f>
        <v>145.18</v>
      </c>
    </row>
    <row r="44" spans="1:9" x14ac:dyDescent="0.3">
      <c r="A44" s="7">
        <v>43910</v>
      </c>
      <c r="B44" s="7">
        <v>2019</v>
      </c>
      <c r="C44">
        <v>1</v>
      </c>
      <c r="D44" t="s">
        <v>112</v>
      </c>
      <c r="E44" t="s">
        <v>113</v>
      </c>
      <c r="F44" t="s">
        <v>156</v>
      </c>
      <c r="G44" t="s">
        <v>159</v>
      </c>
      <c r="H44">
        <v>249</v>
      </c>
      <c r="I44">
        <f>MediaSpend[[#This Row],[GrossMediaSpend]]*1.19</f>
        <v>296.31</v>
      </c>
    </row>
    <row r="45" spans="1:9" x14ac:dyDescent="0.3">
      <c r="A45" s="7">
        <v>43910</v>
      </c>
      <c r="B45" s="7">
        <v>2019</v>
      </c>
      <c r="C45">
        <v>1</v>
      </c>
      <c r="D45" t="s">
        <v>107</v>
      </c>
      <c r="E45" t="s">
        <v>113</v>
      </c>
      <c r="F45" t="s">
        <v>160</v>
      </c>
      <c r="G45" t="s">
        <v>161</v>
      </c>
      <c r="H45">
        <v>202</v>
      </c>
      <c r="I45">
        <f>MediaSpend[[#This Row],[GrossMediaSpend]]*1.19</f>
        <v>240.38</v>
      </c>
    </row>
    <row r="46" spans="1:9" x14ac:dyDescent="0.3">
      <c r="A46" s="7">
        <v>43910</v>
      </c>
      <c r="B46" s="7">
        <v>2019</v>
      </c>
      <c r="C46">
        <v>1</v>
      </c>
      <c r="D46" t="s">
        <v>112</v>
      </c>
      <c r="E46" t="s">
        <v>113</v>
      </c>
      <c r="F46" t="s">
        <v>160</v>
      </c>
      <c r="G46" t="s">
        <v>162</v>
      </c>
      <c r="H46">
        <v>233</v>
      </c>
      <c r="I46">
        <f>MediaSpend[[#This Row],[GrossMediaSpend]]*1.19</f>
        <v>277.27</v>
      </c>
    </row>
    <row r="47" spans="1:9" x14ac:dyDescent="0.3">
      <c r="A47" s="7">
        <v>43910</v>
      </c>
      <c r="B47" s="7">
        <v>2019</v>
      </c>
      <c r="C47">
        <v>1</v>
      </c>
      <c r="D47" t="s">
        <v>112</v>
      </c>
      <c r="E47" t="s">
        <v>113</v>
      </c>
      <c r="F47" t="s">
        <v>160</v>
      </c>
      <c r="G47" t="s">
        <v>163</v>
      </c>
      <c r="H47">
        <v>189</v>
      </c>
      <c r="I47">
        <f>MediaSpend[[#This Row],[GrossMediaSpend]]*1.19</f>
        <v>224.91</v>
      </c>
    </row>
    <row r="48" spans="1:9" x14ac:dyDescent="0.3">
      <c r="A48" s="7">
        <v>43910</v>
      </c>
      <c r="B48" s="7">
        <v>2019</v>
      </c>
      <c r="C48">
        <v>1</v>
      </c>
      <c r="D48" t="s">
        <v>112</v>
      </c>
      <c r="E48" t="s">
        <v>113</v>
      </c>
      <c r="F48" t="s">
        <v>160</v>
      </c>
      <c r="G48" t="s">
        <v>161</v>
      </c>
      <c r="H48">
        <v>168</v>
      </c>
      <c r="I48">
        <f>MediaSpend[[#This Row],[GrossMediaSpend]]*1.19</f>
        <v>199.92</v>
      </c>
    </row>
    <row r="49" spans="1:9" x14ac:dyDescent="0.3">
      <c r="A49" s="7">
        <v>43910</v>
      </c>
      <c r="B49" s="7">
        <v>2019</v>
      </c>
      <c r="C49">
        <v>1</v>
      </c>
      <c r="D49" t="s">
        <v>112</v>
      </c>
      <c r="E49" t="s">
        <v>113</v>
      </c>
      <c r="F49" t="s">
        <v>160</v>
      </c>
      <c r="G49" t="s">
        <v>164</v>
      </c>
      <c r="H49">
        <v>111</v>
      </c>
      <c r="I49">
        <f>MediaSpend[[#This Row],[GrossMediaSpend]]*1.19</f>
        <v>132.09</v>
      </c>
    </row>
    <row r="50" spans="1:9" x14ac:dyDescent="0.3">
      <c r="A50" s="7">
        <v>43910</v>
      </c>
      <c r="B50" s="7">
        <v>2019</v>
      </c>
      <c r="C50">
        <v>1</v>
      </c>
      <c r="D50" t="s">
        <v>116</v>
      </c>
      <c r="E50" t="s">
        <v>113</v>
      </c>
      <c r="F50" t="s">
        <v>160</v>
      </c>
      <c r="G50" t="s">
        <v>162</v>
      </c>
      <c r="H50">
        <v>132</v>
      </c>
      <c r="I50">
        <f>MediaSpend[[#This Row],[GrossMediaSpend]]*1.19</f>
        <v>157.07999999999998</v>
      </c>
    </row>
    <row r="51" spans="1:9" x14ac:dyDescent="0.3">
      <c r="A51" s="7">
        <v>43910</v>
      </c>
      <c r="B51" s="7">
        <v>2019</v>
      </c>
      <c r="C51">
        <v>1</v>
      </c>
      <c r="D51" t="s">
        <v>116</v>
      </c>
      <c r="E51" t="s">
        <v>113</v>
      </c>
      <c r="F51" t="s">
        <v>160</v>
      </c>
      <c r="G51" t="s">
        <v>163</v>
      </c>
      <c r="H51">
        <v>226</v>
      </c>
      <c r="I51">
        <f>MediaSpend[[#This Row],[GrossMediaSpend]]*1.19</f>
        <v>268.94</v>
      </c>
    </row>
    <row r="52" spans="1:9" x14ac:dyDescent="0.3">
      <c r="A52" s="7">
        <v>43910</v>
      </c>
      <c r="B52" s="7">
        <v>2019</v>
      </c>
      <c r="C52">
        <v>1</v>
      </c>
      <c r="D52" t="s">
        <v>116</v>
      </c>
      <c r="E52" t="s">
        <v>113</v>
      </c>
      <c r="F52" t="s">
        <v>160</v>
      </c>
      <c r="G52" t="s">
        <v>161</v>
      </c>
      <c r="H52">
        <v>14</v>
      </c>
      <c r="I52">
        <f>MediaSpend[[#This Row],[GrossMediaSpend]]*1.19</f>
        <v>16.66</v>
      </c>
    </row>
    <row r="53" spans="1:9" x14ac:dyDescent="0.3">
      <c r="A53" s="7">
        <v>43910</v>
      </c>
      <c r="B53" s="7">
        <v>2019</v>
      </c>
      <c r="C53">
        <v>1</v>
      </c>
      <c r="D53" t="s">
        <v>116</v>
      </c>
      <c r="E53" t="s">
        <v>113</v>
      </c>
      <c r="F53" t="s">
        <v>160</v>
      </c>
      <c r="G53" t="s">
        <v>164</v>
      </c>
      <c r="H53">
        <v>126</v>
      </c>
      <c r="I53">
        <f>MediaSpend[[#This Row],[GrossMediaSpend]]*1.19</f>
        <v>149.94</v>
      </c>
    </row>
    <row r="54" spans="1:9" x14ac:dyDescent="0.3">
      <c r="A54" s="7">
        <v>43910</v>
      </c>
      <c r="B54" s="7">
        <v>2019</v>
      </c>
      <c r="C54">
        <v>1</v>
      </c>
      <c r="D54" t="s">
        <v>116</v>
      </c>
      <c r="E54" t="s">
        <v>113</v>
      </c>
      <c r="F54" t="s">
        <v>160</v>
      </c>
      <c r="G54" t="s">
        <v>165</v>
      </c>
      <c r="H54">
        <v>218</v>
      </c>
      <c r="I54">
        <f>MediaSpend[[#This Row],[GrossMediaSpend]]*1.19</f>
        <v>259.42</v>
      </c>
    </row>
    <row r="55" spans="1:9" x14ac:dyDescent="0.3">
      <c r="A55" s="7">
        <v>43910</v>
      </c>
      <c r="B55" s="7">
        <v>2019</v>
      </c>
      <c r="C55">
        <v>1</v>
      </c>
      <c r="D55" t="s">
        <v>116</v>
      </c>
      <c r="E55" t="s">
        <v>113</v>
      </c>
      <c r="F55" t="s">
        <v>160</v>
      </c>
      <c r="G55" t="s">
        <v>166</v>
      </c>
      <c r="H55">
        <v>173</v>
      </c>
      <c r="I55">
        <f>MediaSpend[[#This Row],[GrossMediaSpend]]*1.19</f>
        <v>205.87</v>
      </c>
    </row>
    <row r="56" spans="1:9" x14ac:dyDescent="0.3">
      <c r="A56" s="7">
        <v>43910</v>
      </c>
      <c r="B56" s="7">
        <v>2019</v>
      </c>
      <c r="C56">
        <v>1</v>
      </c>
      <c r="D56" t="s">
        <v>105</v>
      </c>
      <c r="E56" t="s">
        <v>100</v>
      </c>
      <c r="F56" t="s">
        <v>167</v>
      </c>
      <c r="G56" t="s">
        <v>168</v>
      </c>
      <c r="H56">
        <v>105</v>
      </c>
      <c r="I56">
        <f>MediaSpend[[#This Row],[GrossMediaSpend]]*1.19</f>
        <v>124.94999999999999</v>
      </c>
    </row>
    <row r="57" spans="1:9" x14ac:dyDescent="0.3">
      <c r="A57" s="7">
        <v>43910</v>
      </c>
      <c r="B57" s="7">
        <v>2019</v>
      </c>
      <c r="C57">
        <v>1</v>
      </c>
      <c r="D57" t="s">
        <v>105</v>
      </c>
      <c r="E57" t="s">
        <v>100</v>
      </c>
      <c r="F57" t="s">
        <v>167</v>
      </c>
      <c r="G57" t="s">
        <v>169</v>
      </c>
      <c r="H57">
        <v>82</v>
      </c>
      <c r="I57">
        <f>MediaSpend[[#This Row],[GrossMediaSpend]]*1.19</f>
        <v>97.58</v>
      </c>
    </row>
    <row r="58" spans="1:9" x14ac:dyDescent="0.3">
      <c r="A58" s="7">
        <v>43910</v>
      </c>
      <c r="B58" s="7">
        <v>2019</v>
      </c>
      <c r="C58">
        <v>1</v>
      </c>
      <c r="D58" t="s">
        <v>105</v>
      </c>
      <c r="E58" t="s">
        <v>100</v>
      </c>
      <c r="F58" t="s">
        <v>167</v>
      </c>
      <c r="G58" t="s">
        <v>170</v>
      </c>
      <c r="H58">
        <v>66</v>
      </c>
      <c r="I58">
        <f>MediaSpend[[#This Row],[GrossMediaSpend]]*1.19</f>
        <v>78.539999999999992</v>
      </c>
    </row>
    <row r="59" spans="1:9" x14ac:dyDescent="0.3">
      <c r="A59" s="7">
        <v>43910</v>
      </c>
      <c r="B59" s="7">
        <v>2019</v>
      </c>
      <c r="C59">
        <v>1</v>
      </c>
      <c r="D59" t="s">
        <v>103</v>
      </c>
      <c r="E59" t="s">
        <v>100</v>
      </c>
      <c r="F59" t="s">
        <v>160</v>
      </c>
      <c r="G59" t="s">
        <v>171</v>
      </c>
      <c r="H59">
        <v>63</v>
      </c>
      <c r="I59">
        <f>MediaSpend[[#This Row],[GrossMediaSpend]]*1.19</f>
        <v>74.97</v>
      </c>
    </row>
    <row r="60" spans="1:9" x14ac:dyDescent="0.3">
      <c r="A60" s="7">
        <v>43910</v>
      </c>
      <c r="B60" s="7">
        <v>2019</v>
      </c>
      <c r="C60">
        <v>1</v>
      </c>
      <c r="D60" t="s">
        <v>103</v>
      </c>
      <c r="E60" t="s">
        <v>100</v>
      </c>
      <c r="F60" t="s">
        <v>160</v>
      </c>
      <c r="G60" t="s">
        <v>172</v>
      </c>
      <c r="H60">
        <v>112</v>
      </c>
      <c r="I60">
        <f>MediaSpend[[#This Row],[GrossMediaSpend]]*1.19</f>
        <v>133.28</v>
      </c>
    </row>
    <row r="61" spans="1:9" x14ac:dyDescent="0.3">
      <c r="A61" s="7">
        <v>43910</v>
      </c>
      <c r="B61" s="7">
        <v>2019</v>
      </c>
      <c r="C61">
        <v>1</v>
      </c>
      <c r="D61" t="s">
        <v>173</v>
      </c>
      <c r="E61" t="s">
        <v>100</v>
      </c>
      <c r="F61" t="s">
        <v>174</v>
      </c>
      <c r="G61" t="s">
        <v>175</v>
      </c>
      <c r="H61">
        <v>121</v>
      </c>
      <c r="I61">
        <f>MediaSpend[[#This Row],[GrossMediaSpend]]*1.19</f>
        <v>143.98999999999998</v>
      </c>
    </row>
    <row r="62" spans="1:9" x14ac:dyDescent="0.3">
      <c r="A62" s="7">
        <v>43910</v>
      </c>
      <c r="B62" s="7">
        <v>2019</v>
      </c>
      <c r="C62">
        <v>1</v>
      </c>
      <c r="D62" t="s">
        <v>173</v>
      </c>
      <c r="E62" t="s">
        <v>100</v>
      </c>
      <c r="F62" t="s">
        <v>176</v>
      </c>
      <c r="G62" t="s">
        <v>177</v>
      </c>
      <c r="H62">
        <v>142</v>
      </c>
      <c r="I62">
        <f>MediaSpend[[#This Row],[GrossMediaSpend]]*1.19</f>
        <v>168.98</v>
      </c>
    </row>
    <row r="63" spans="1:9" x14ac:dyDescent="0.3">
      <c r="A63" s="7">
        <v>43910</v>
      </c>
      <c r="B63" s="7">
        <v>2019</v>
      </c>
      <c r="C63">
        <v>1</v>
      </c>
      <c r="D63" t="s">
        <v>178</v>
      </c>
      <c r="E63" t="s">
        <v>100</v>
      </c>
      <c r="F63" t="s">
        <v>179</v>
      </c>
      <c r="G63" t="s">
        <v>180</v>
      </c>
      <c r="H63">
        <v>135</v>
      </c>
      <c r="I63">
        <f>MediaSpend[[#This Row],[GrossMediaSpend]]*1.19</f>
        <v>160.65</v>
      </c>
    </row>
    <row r="64" spans="1:9" x14ac:dyDescent="0.3">
      <c r="A64" s="7">
        <v>43910</v>
      </c>
      <c r="B64" s="7">
        <v>2019</v>
      </c>
      <c r="C64">
        <v>1</v>
      </c>
      <c r="D64" t="s">
        <v>178</v>
      </c>
      <c r="E64" t="s">
        <v>100</v>
      </c>
      <c r="F64" t="s">
        <v>181</v>
      </c>
      <c r="G64" t="s">
        <v>182</v>
      </c>
      <c r="H64">
        <v>208</v>
      </c>
      <c r="I64">
        <f>MediaSpend[[#This Row],[GrossMediaSpend]]*1.19</f>
        <v>247.51999999999998</v>
      </c>
    </row>
    <row r="65" spans="1:9" x14ac:dyDescent="0.3">
      <c r="A65" s="7">
        <v>43910</v>
      </c>
      <c r="B65" s="7">
        <v>2019</v>
      </c>
      <c r="C65">
        <v>1</v>
      </c>
      <c r="D65" t="s">
        <v>178</v>
      </c>
      <c r="E65" t="s">
        <v>100</v>
      </c>
      <c r="F65" t="s">
        <v>183</v>
      </c>
      <c r="G65" t="s">
        <v>184</v>
      </c>
      <c r="H65">
        <v>118</v>
      </c>
      <c r="I65">
        <f>MediaSpend[[#This Row],[GrossMediaSpend]]*1.19</f>
        <v>140.41999999999999</v>
      </c>
    </row>
    <row r="66" spans="1:9" x14ac:dyDescent="0.3">
      <c r="A66" s="7">
        <v>43910</v>
      </c>
      <c r="B66" s="7">
        <v>2019</v>
      </c>
      <c r="C66">
        <v>1</v>
      </c>
      <c r="D66" t="s">
        <v>116</v>
      </c>
      <c r="E66" t="s">
        <v>100</v>
      </c>
      <c r="F66" t="s">
        <v>185</v>
      </c>
      <c r="G66" t="s">
        <v>186</v>
      </c>
      <c r="H66">
        <v>244</v>
      </c>
      <c r="I66">
        <f>MediaSpend[[#This Row],[GrossMediaSpend]]*1.19</f>
        <v>290.36</v>
      </c>
    </row>
    <row r="67" spans="1:9" x14ac:dyDescent="0.3">
      <c r="A67" s="7">
        <v>43910</v>
      </c>
      <c r="B67" s="7">
        <v>2019</v>
      </c>
      <c r="C67">
        <v>1</v>
      </c>
      <c r="D67" t="s">
        <v>187</v>
      </c>
      <c r="E67" t="s">
        <v>100</v>
      </c>
      <c r="F67" t="s">
        <v>188</v>
      </c>
      <c r="G67" t="s">
        <v>189</v>
      </c>
      <c r="H67">
        <v>178</v>
      </c>
      <c r="I67">
        <f>MediaSpend[[#This Row],[GrossMediaSpend]]*1.19</f>
        <v>211.82</v>
      </c>
    </row>
    <row r="68" spans="1:9" x14ac:dyDescent="0.3">
      <c r="A68" s="7">
        <v>43910</v>
      </c>
      <c r="B68" s="7">
        <v>2019</v>
      </c>
      <c r="C68">
        <v>1</v>
      </c>
      <c r="D68" t="s">
        <v>187</v>
      </c>
      <c r="E68" t="s">
        <v>100</v>
      </c>
      <c r="F68" t="s">
        <v>190</v>
      </c>
      <c r="G68" t="s">
        <v>191</v>
      </c>
      <c r="H68">
        <v>6</v>
      </c>
      <c r="I68">
        <f>MediaSpend[[#This Row],[GrossMediaSpend]]*1.19</f>
        <v>7.14</v>
      </c>
    </row>
    <row r="69" spans="1:9" x14ac:dyDescent="0.3">
      <c r="A69" s="7">
        <v>43910</v>
      </c>
      <c r="B69" s="7">
        <v>2019</v>
      </c>
      <c r="C69">
        <v>1</v>
      </c>
      <c r="D69" t="s">
        <v>107</v>
      </c>
      <c r="E69" t="s">
        <v>100</v>
      </c>
      <c r="F69" t="s">
        <v>192</v>
      </c>
      <c r="G69" t="s">
        <v>193</v>
      </c>
      <c r="H69">
        <v>169</v>
      </c>
      <c r="I69">
        <f>MediaSpend[[#This Row],[GrossMediaSpend]]*1.19</f>
        <v>201.10999999999999</v>
      </c>
    </row>
    <row r="70" spans="1:9" x14ac:dyDescent="0.3">
      <c r="A70" s="7">
        <v>43910</v>
      </c>
      <c r="B70" s="7">
        <v>2019</v>
      </c>
      <c r="C70">
        <v>1</v>
      </c>
      <c r="D70" t="s">
        <v>116</v>
      </c>
      <c r="E70" t="s">
        <v>100</v>
      </c>
      <c r="F70" t="s">
        <v>194</v>
      </c>
      <c r="G70" t="s">
        <v>195</v>
      </c>
      <c r="H70">
        <v>36</v>
      </c>
      <c r="I70">
        <f>MediaSpend[[#This Row],[GrossMediaSpend]]*1.19</f>
        <v>42.839999999999996</v>
      </c>
    </row>
    <row r="71" spans="1:9" x14ac:dyDescent="0.3">
      <c r="A71" s="7">
        <v>43910</v>
      </c>
      <c r="B71" s="7">
        <v>2019</v>
      </c>
      <c r="C71">
        <v>1</v>
      </c>
      <c r="D71" t="s">
        <v>111</v>
      </c>
      <c r="E71" t="s">
        <v>100</v>
      </c>
      <c r="F71" t="s">
        <v>131</v>
      </c>
      <c r="G71" t="s">
        <v>196</v>
      </c>
      <c r="H71">
        <v>194</v>
      </c>
      <c r="I71">
        <f>MediaSpend[[#This Row],[GrossMediaSpend]]*1.19</f>
        <v>230.85999999999999</v>
      </c>
    </row>
    <row r="72" spans="1:9" x14ac:dyDescent="0.3">
      <c r="A72" s="7">
        <v>43910</v>
      </c>
      <c r="B72" s="7">
        <v>2019</v>
      </c>
      <c r="C72">
        <v>1</v>
      </c>
      <c r="D72" t="s">
        <v>111</v>
      </c>
      <c r="E72" t="s">
        <v>100</v>
      </c>
      <c r="F72" t="s">
        <v>197</v>
      </c>
      <c r="G72" t="s">
        <v>198</v>
      </c>
      <c r="H72">
        <v>177</v>
      </c>
      <c r="I72">
        <f>MediaSpend[[#This Row],[GrossMediaSpend]]*1.19</f>
        <v>210.63</v>
      </c>
    </row>
    <row r="73" spans="1:9" x14ac:dyDescent="0.3">
      <c r="A73" s="7">
        <v>43910</v>
      </c>
      <c r="B73" s="7">
        <v>2019</v>
      </c>
      <c r="C73">
        <v>1</v>
      </c>
      <c r="D73" t="s">
        <v>149</v>
      </c>
      <c r="E73" t="s">
        <v>100</v>
      </c>
      <c r="F73" t="s">
        <v>199</v>
      </c>
      <c r="G73" t="s">
        <v>200</v>
      </c>
      <c r="H73">
        <v>234</v>
      </c>
      <c r="I73">
        <f>MediaSpend[[#This Row],[GrossMediaSpend]]*1.19</f>
        <v>278.45999999999998</v>
      </c>
    </row>
    <row r="74" spans="1:9" x14ac:dyDescent="0.3">
      <c r="A74" s="7">
        <v>43910</v>
      </c>
      <c r="B74" s="7">
        <v>2019</v>
      </c>
      <c r="C74">
        <v>1</v>
      </c>
      <c r="D74" t="s">
        <v>105</v>
      </c>
      <c r="E74" t="s">
        <v>100</v>
      </c>
      <c r="F74" t="s">
        <v>122</v>
      </c>
      <c r="G74" t="s">
        <v>201</v>
      </c>
      <c r="H74">
        <v>40</v>
      </c>
      <c r="I74">
        <f>MediaSpend[[#This Row],[GrossMediaSpend]]*1.19</f>
        <v>47.599999999999994</v>
      </c>
    </row>
    <row r="75" spans="1:9" x14ac:dyDescent="0.3">
      <c r="A75" s="7">
        <v>43910</v>
      </c>
      <c r="B75" s="7">
        <v>2019</v>
      </c>
      <c r="C75">
        <v>1</v>
      </c>
      <c r="D75" t="s">
        <v>112</v>
      </c>
      <c r="E75" t="s">
        <v>100</v>
      </c>
      <c r="F75" t="s">
        <v>202</v>
      </c>
      <c r="G75" t="s">
        <v>203</v>
      </c>
      <c r="H75">
        <v>266</v>
      </c>
      <c r="I75">
        <f>MediaSpend[[#This Row],[GrossMediaSpend]]*1.19</f>
        <v>316.53999999999996</v>
      </c>
    </row>
    <row r="76" spans="1:9" x14ac:dyDescent="0.3">
      <c r="A76" s="7">
        <v>43910</v>
      </c>
      <c r="B76" s="7">
        <v>2019</v>
      </c>
      <c r="C76">
        <v>1</v>
      </c>
      <c r="D76" t="s">
        <v>112</v>
      </c>
      <c r="E76" t="s">
        <v>100</v>
      </c>
      <c r="F76" t="s">
        <v>204</v>
      </c>
      <c r="G76" t="s">
        <v>205</v>
      </c>
      <c r="H76">
        <v>98</v>
      </c>
      <c r="I76">
        <f>MediaSpend[[#This Row],[GrossMediaSpend]]*1.19</f>
        <v>116.61999999999999</v>
      </c>
    </row>
    <row r="77" spans="1:9" x14ac:dyDescent="0.3">
      <c r="A77" s="7">
        <v>43910</v>
      </c>
      <c r="B77" s="7">
        <v>2019</v>
      </c>
      <c r="C77">
        <v>1</v>
      </c>
      <c r="D77" t="s">
        <v>206</v>
      </c>
      <c r="E77" t="s">
        <v>100</v>
      </c>
      <c r="F77" t="s">
        <v>207</v>
      </c>
      <c r="G77" t="s">
        <v>208</v>
      </c>
      <c r="H77">
        <v>190</v>
      </c>
      <c r="I77">
        <f>MediaSpend[[#This Row],[GrossMediaSpend]]*1.19</f>
        <v>226.1</v>
      </c>
    </row>
    <row r="78" spans="1:9" x14ac:dyDescent="0.3">
      <c r="A78" s="7">
        <v>43910</v>
      </c>
      <c r="B78" s="7">
        <v>2019</v>
      </c>
      <c r="C78">
        <v>1</v>
      </c>
      <c r="D78" t="s">
        <v>105</v>
      </c>
      <c r="E78" t="s">
        <v>100</v>
      </c>
      <c r="F78" t="s">
        <v>122</v>
      </c>
      <c r="G78" t="s">
        <v>209</v>
      </c>
      <c r="H78">
        <v>6</v>
      </c>
      <c r="I78">
        <f>MediaSpend[[#This Row],[GrossMediaSpend]]*1.19</f>
        <v>7.14</v>
      </c>
    </row>
    <row r="79" spans="1:9" x14ac:dyDescent="0.3">
      <c r="A79" s="7">
        <v>43910</v>
      </c>
      <c r="B79" s="7">
        <v>2019</v>
      </c>
      <c r="C79">
        <v>1</v>
      </c>
      <c r="D79" t="s">
        <v>99</v>
      </c>
      <c r="E79" t="s">
        <v>100</v>
      </c>
      <c r="F79" t="s">
        <v>210</v>
      </c>
      <c r="G79" t="s">
        <v>211</v>
      </c>
      <c r="H79">
        <v>48</v>
      </c>
      <c r="I79">
        <f>MediaSpend[[#This Row],[GrossMediaSpend]]*1.19</f>
        <v>57.12</v>
      </c>
    </row>
    <row r="80" spans="1:9" x14ac:dyDescent="0.3">
      <c r="A80" s="7">
        <v>43910</v>
      </c>
      <c r="B80" s="7">
        <v>2019</v>
      </c>
      <c r="C80">
        <v>1</v>
      </c>
      <c r="D80" t="s">
        <v>103</v>
      </c>
      <c r="E80" t="s">
        <v>100</v>
      </c>
      <c r="F80" t="s">
        <v>210</v>
      </c>
      <c r="G80" t="s">
        <v>211</v>
      </c>
      <c r="H80">
        <v>98</v>
      </c>
      <c r="I80">
        <f>MediaSpend[[#This Row],[GrossMediaSpend]]*1.19</f>
        <v>116.61999999999999</v>
      </c>
    </row>
    <row r="81" spans="1:9" x14ac:dyDescent="0.3">
      <c r="A81" s="7">
        <v>43910</v>
      </c>
      <c r="B81" s="7">
        <v>2019</v>
      </c>
      <c r="C81">
        <v>1</v>
      </c>
      <c r="D81" t="s">
        <v>149</v>
      </c>
      <c r="E81" t="s">
        <v>100</v>
      </c>
      <c r="F81" t="s">
        <v>212</v>
      </c>
      <c r="G81" t="s">
        <v>213</v>
      </c>
      <c r="H81">
        <v>27</v>
      </c>
      <c r="I81">
        <f>MediaSpend[[#This Row],[GrossMediaSpend]]*1.19</f>
        <v>32.129999999999995</v>
      </c>
    </row>
    <row r="82" spans="1:9" x14ac:dyDescent="0.3">
      <c r="A82" s="7">
        <v>43910</v>
      </c>
      <c r="B82" s="7">
        <v>2019</v>
      </c>
      <c r="C82">
        <v>1</v>
      </c>
      <c r="D82" t="s">
        <v>104</v>
      </c>
      <c r="E82" t="s">
        <v>100</v>
      </c>
      <c r="F82" t="s">
        <v>214</v>
      </c>
      <c r="G82" t="s">
        <v>215</v>
      </c>
      <c r="H82">
        <v>198</v>
      </c>
      <c r="I82">
        <f>MediaSpend[[#This Row],[GrossMediaSpend]]*1.19</f>
        <v>235.61999999999998</v>
      </c>
    </row>
    <row r="83" spans="1:9" x14ac:dyDescent="0.3">
      <c r="A83" s="7">
        <v>43910</v>
      </c>
      <c r="B83" s="7">
        <v>2019</v>
      </c>
      <c r="C83">
        <v>1</v>
      </c>
      <c r="D83" t="s">
        <v>104</v>
      </c>
      <c r="E83" t="s">
        <v>100</v>
      </c>
      <c r="F83" t="s">
        <v>214</v>
      </c>
      <c r="G83" t="s">
        <v>216</v>
      </c>
      <c r="H83">
        <v>109</v>
      </c>
      <c r="I83">
        <f>MediaSpend[[#This Row],[GrossMediaSpend]]*1.19</f>
        <v>129.71</v>
      </c>
    </row>
    <row r="84" spans="1:9" x14ac:dyDescent="0.3">
      <c r="A84" s="7">
        <v>43910</v>
      </c>
      <c r="B84" s="7">
        <v>2019</v>
      </c>
      <c r="C84">
        <v>1</v>
      </c>
      <c r="D84" t="s">
        <v>187</v>
      </c>
      <c r="E84" t="s">
        <v>100</v>
      </c>
      <c r="F84" t="s">
        <v>214</v>
      </c>
      <c r="G84" t="s">
        <v>217</v>
      </c>
      <c r="H84">
        <v>132</v>
      </c>
      <c r="I84">
        <f>MediaSpend[[#This Row],[GrossMediaSpend]]*1.19</f>
        <v>157.07999999999998</v>
      </c>
    </row>
    <row r="85" spans="1:9" x14ac:dyDescent="0.3">
      <c r="A85" s="7">
        <v>43910</v>
      </c>
      <c r="B85" s="7">
        <v>2019</v>
      </c>
      <c r="C85">
        <v>1</v>
      </c>
      <c r="D85" t="s">
        <v>173</v>
      </c>
      <c r="E85" t="s">
        <v>100</v>
      </c>
      <c r="F85" t="s">
        <v>218</v>
      </c>
      <c r="G85" t="s">
        <v>219</v>
      </c>
      <c r="H85">
        <v>134</v>
      </c>
      <c r="I85">
        <f>MediaSpend[[#This Row],[GrossMediaSpend]]*1.19</f>
        <v>159.45999999999998</v>
      </c>
    </row>
    <row r="86" spans="1:9" x14ac:dyDescent="0.3">
      <c r="A86" s="7">
        <v>43910</v>
      </c>
      <c r="B86" s="7">
        <v>2019</v>
      </c>
      <c r="C86">
        <v>1</v>
      </c>
      <c r="D86" t="s">
        <v>99</v>
      </c>
      <c r="E86" t="s">
        <v>100</v>
      </c>
      <c r="F86" t="s">
        <v>218</v>
      </c>
      <c r="G86" t="s">
        <v>220</v>
      </c>
      <c r="H86">
        <v>246</v>
      </c>
      <c r="I86">
        <f>MediaSpend[[#This Row],[GrossMediaSpend]]*1.19</f>
        <v>292.74</v>
      </c>
    </row>
    <row r="87" spans="1:9" x14ac:dyDescent="0.3">
      <c r="A87" s="7">
        <v>43910</v>
      </c>
      <c r="B87" s="7">
        <v>2019</v>
      </c>
      <c r="C87">
        <v>1</v>
      </c>
      <c r="D87" t="s">
        <v>149</v>
      </c>
      <c r="E87" t="s">
        <v>100</v>
      </c>
      <c r="F87" t="s">
        <v>218</v>
      </c>
      <c r="G87" t="s">
        <v>219</v>
      </c>
      <c r="H87">
        <v>85</v>
      </c>
      <c r="I87">
        <f>MediaSpend[[#This Row],[GrossMediaSpend]]*1.19</f>
        <v>101.14999999999999</v>
      </c>
    </row>
    <row r="88" spans="1:9" x14ac:dyDescent="0.3">
      <c r="A88" s="7">
        <v>43910</v>
      </c>
      <c r="B88" s="7">
        <v>2019</v>
      </c>
      <c r="C88">
        <v>1</v>
      </c>
      <c r="D88" t="s">
        <v>173</v>
      </c>
      <c r="E88" t="s">
        <v>100</v>
      </c>
      <c r="F88" t="s">
        <v>218</v>
      </c>
      <c r="G88" t="s">
        <v>221</v>
      </c>
      <c r="H88">
        <v>206</v>
      </c>
      <c r="I88">
        <f>MediaSpend[[#This Row],[GrossMediaSpend]]*1.19</f>
        <v>245.14</v>
      </c>
    </row>
    <row r="89" spans="1:9" x14ac:dyDescent="0.3">
      <c r="A89" s="7">
        <v>43910</v>
      </c>
      <c r="B89" s="7">
        <v>2019</v>
      </c>
      <c r="C89">
        <v>1</v>
      </c>
      <c r="D89" t="s">
        <v>99</v>
      </c>
      <c r="E89" t="s">
        <v>100</v>
      </c>
      <c r="F89" t="s">
        <v>218</v>
      </c>
      <c r="G89" t="s">
        <v>221</v>
      </c>
      <c r="H89">
        <v>49</v>
      </c>
      <c r="I89">
        <f>MediaSpend[[#This Row],[GrossMediaSpend]]*1.19</f>
        <v>58.309999999999995</v>
      </c>
    </row>
    <row r="90" spans="1:9" x14ac:dyDescent="0.3">
      <c r="A90" s="7">
        <v>43910</v>
      </c>
      <c r="B90" s="7">
        <v>2019</v>
      </c>
      <c r="C90">
        <v>1</v>
      </c>
      <c r="D90" t="s">
        <v>107</v>
      </c>
      <c r="E90" t="s">
        <v>100</v>
      </c>
      <c r="F90" t="s">
        <v>218</v>
      </c>
      <c r="G90" t="s">
        <v>221</v>
      </c>
      <c r="H90">
        <v>116</v>
      </c>
      <c r="I90">
        <f>MediaSpend[[#This Row],[GrossMediaSpend]]*1.19</f>
        <v>138.04</v>
      </c>
    </row>
    <row r="91" spans="1:9" x14ac:dyDescent="0.3">
      <c r="A91" s="7">
        <v>43910</v>
      </c>
      <c r="B91" s="7">
        <v>2019</v>
      </c>
      <c r="C91">
        <v>1</v>
      </c>
      <c r="D91" t="s">
        <v>222</v>
      </c>
      <c r="E91" t="s">
        <v>100</v>
      </c>
      <c r="F91" t="s">
        <v>218</v>
      </c>
      <c r="G91" t="s">
        <v>221</v>
      </c>
      <c r="H91">
        <v>86</v>
      </c>
      <c r="I91">
        <f>MediaSpend[[#This Row],[GrossMediaSpend]]*1.19</f>
        <v>102.33999999999999</v>
      </c>
    </row>
    <row r="92" spans="1:9" x14ac:dyDescent="0.3">
      <c r="A92" s="7">
        <v>43941</v>
      </c>
      <c r="B92" s="7">
        <v>2019</v>
      </c>
      <c r="C92">
        <v>2</v>
      </c>
      <c r="D92" t="s">
        <v>178</v>
      </c>
      <c r="E92" t="s">
        <v>100</v>
      </c>
      <c r="F92" t="s">
        <v>101</v>
      </c>
      <c r="G92" t="s">
        <v>102</v>
      </c>
      <c r="H92">
        <v>229</v>
      </c>
      <c r="I92">
        <f>MediaSpend[[#This Row],[GrossMediaSpend]]*1.19</f>
        <v>272.51</v>
      </c>
    </row>
    <row r="93" spans="1:9" x14ac:dyDescent="0.3">
      <c r="A93" s="7">
        <v>43941</v>
      </c>
      <c r="B93" s="7">
        <v>2019</v>
      </c>
      <c r="C93">
        <v>2</v>
      </c>
      <c r="D93" t="s">
        <v>103</v>
      </c>
      <c r="E93" t="s">
        <v>100</v>
      </c>
      <c r="F93" t="s">
        <v>101</v>
      </c>
      <c r="G93" t="s">
        <v>102</v>
      </c>
      <c r="H93">
        <v>190</v>
      </c>
      <c r="I93">
        <f>MediaSpend[[#This Row],[GrossMediaSpend]]*1.19</f>
        <v>226.1</v>
      </c>
    </row>
    <row r="94" spans="1:9" x14ac:dyDescent="0.3">
      <c r="A94" s="7">
        <v>43941</v>
      </c>
      <c r="B94" s="7">
        <v>2019</v>
      </c>
      <c r="C94">
        <v>2</v>
      </c>
      <c r="D94" t="s">
        <v>99</v>
      </c>
      <c r="E94" t="s">
        <v>100</v>
      </c>
      <c r="F94" t="s">
        <v>101</v>
      </c>
      <c r="G94" t="s">
        <v>102</v>
      </c>
      <c r="H94">
        <v>100</v>
      </c>
      <c r="I94">
        <f>MediaSpend[[#This Row],[GrossMediaSpend]]*1.19</f>
        <v>119</v>
      </c>
    </row>
    <row r="95" spans="1:9" x14ac:dyDescent="0.3">
      <c r="A95" s="7">
        <v>43941</v>
      </c>
      <c r="B95" s="7">
        <v>2019</v>
      </c>
      <c r="C95">
        <v>2</v>
      </c>
      <c r="D95" t="s">
        <v>104</v>
      </c>
      <c r="E95" t="s">
        <v>100</v>
      </c>
      <c r="F95" t="s">
        <v>101</v>
      </c>
      <c r="G95" t="s">
        <v>102</v>
      </c>
      <c r="H95">
        <v>84</v>
      </c>
      <c r="I95">
        <f>MediaSpend[[#This Row],[GrossMediaSpend]]*1.19</f>
        <v>99.96</v>
      </c>
    </row>
    <row r="96" spans="1:9" x14ac:dyDescent="0.3">
      <c r="A96" s="7">
        <v>43941</v>
      </c>
      <c r="B96" s="7">
        <v>2019</v>
      </c>
      <c r="C96">
        <v>2</v>
      </c>
      <c r="D96" t="s">
        <v>111</v>
      </c>
      <c r="E96" t="s">
        <v>100</v>
      </c>
      <c r="F96" t="s">
        <v>101</v>
      </c>
      <c r="G96" t="s">
        <v>102</v>
      </c>
      <c r="H96">
        <v>135</v>
      </c>
      <c r="I96">
        <f>MediaSpend[[#This Row],[GrossMediaSpend]]*1.19</f>
        <v>160.65</v>
      </c>
    </row>
    <row r="97" spans="1:9" x14ac:dyDescent="0.3">
      <c r="A97" s="7">
        <v>43941</v>
      </c>
      <c r="B97" s="7">
        <v>2019</v>
      </c>
      <c r="C97">
        <v>2</v>
      </c>
      <c r="D97" t="s">
        <v>222</v>
      </c>
      <c r="E97" t="s">
        <v>100</v>
      </c>
      <c r="F97" t="s">
        <v>101</v>
      </c>
      <c r="G97" t="s">
        <v>102</v>
      </c>
      <c r="H97">
        <v>150</v>
      </c>
      <c r="I97">
        <f>MediaSpend[[#This Row],[GrossMediaSpend]]*1.19</f>
        <v>178.5</v>
      </c>
    </row>
    <row r="98" spans="1:9" x14ac:dyDescent="0.3">
      <c r="A98" s="7">
        <v>43941</v>
      </c>
      <c r="B98" s="7">
        <v>2019</v>
      </c>
      <c r="C98">
        <v>2</v>
      </c>
      <c r="D98" t="s">
        <v>105</v>
      </c>
      <c r="E98" t="s">
        <v>100</v>
      </c>
      <c r="F98" t="s">
        <v>101</v>
      </c>
      <c r="G98" t="s">
        <v>102</v>
      </c>
      <c r="H98">
        <v>29</v>
      </c>
      <c r="I98">
        <f>MediaSpend[[#This Row],[GrossMediaSpend]]*1.19</f>
        <v>34.51</v>
      </c>
    </row>
    <row r="99" spans="1:9" x14ac:dyDescent="0.3">
      <c r="A99" s="7">
        <v>43941</v>
      </c>
      <c r="B99" s="7">
        <v>2019</v>
      </c>
      <c r="C99">
        <v>2</v>
      </c>
      <c r="D99" t="s">
        <v>99</v>
      </c>
      <c r="E99" t="s">
        <v>100</v>
      </c>
      <c r="F99" t="s">
        <v>101</v>
      </c>
      <c r="G99" t="s">
        <v>106</v>
      </c>
      <c r="H99">
        <v>187</v>
      </c>
      <c r="I99">
        <f>MediaSpend[[#This Row],[GrossMediaSpend]]*1.19</f>
        <v>222.53</v>
      </c>
    </row>
    <row r="100" spans="1:9" x14ac:dyDescent="0.3">
      <c r="A100" s="7">
        <v>43941</v>
      </c>
      <c r="B100" s="7">
        <v>2019</v>
      </c>
      <c r="C100">
        <v>2</v>
      </c>
      <c r="D100" t="s">
        <v>104</v>
      </c>
      <c r="E100" t="s">
        <v>100</v>
      </c>
      <c r="F100" t="s">
        <v>101</v>
      </c>
      <c r="G100" t="s">
        <v>106</v>
      </c>
      <c r="H100">
        <v>252</v>
      </c>
      <c r="I100">
        <f>MediaSpend[[#This Row],[GrossMediaSpend]]*1.19</f>
        <v>299.88</v>
      </c>
    </row>
    <row r="101" spans="1:9" x14ac:dyDescent="0.3">
      <c r="A101" s="7">
        <v>43941</v>
      </c>
      <c r="B101" s="7">
        <v>2019</v>
      </c>
      <c r="C101">
        <v>2</v>
      </c>
      <c r="D101" t="s">
        <v>105</v>
      </c>
      <c r="E101" t="s">
        <v>100</v>
      </c>
      <c r="F101" t="s">
        <v>101</v>
      </c>
      <c r="G101" t="s">
        <v>106</v>
      </c>
      <c r="H101">
        <v>245</v>
      </c>
      <c r="I101">
        <f>MediaSpend[[#This Row],[GrossMediaSpend]]*1.19</f>
        <v>291.55</v>
      </c>
    </row>
    <row r="102" spans="1:9" x14ac:dyDescent="0.3">
      <c r="A102" s="7">
        <v>43941</v>
      </c>
      <c r="B102" s="7">
        <v>2019</v>
      </c>
      <c r="C102">
        <v>2</v>
      </c>
      <c r="D102" t="s">
        <v>103</v>
      </c>
      <c r="E102" t="s">
        <v>100</v>
      </c>
      <c r="F102" t="s">
        <v>101</v>
      </c>
      <c r="G102" t="s">
        <v>109</v>
      </c>
      <c r="H102">
        <v>108</v>
      </c>
      <c r="I102">
        <f>MediaSpend[[#This Row],[GrossMediaSpend]]*1.19</f>
        <v>128.51999999999998</v>
      </c>
    </row>
    <row r="103" spans="1:9" x14ac:dyDescent="0.3">
      <c r="A103" s="7">
        <v>43941</v>
      </c>
      <c r="B103" s="7">
        <v>2019</v>
      </c>
      <c r="C103">
        <v>2</v>
      </c>
      <c r="D103" t="s">
        <v>103</v>
      </c>
      <c r="E103" t="s">
        <v>100</v>
      </c>
      <c r="F103" t="s">
        <v>101</v>
      </c>
      <c r="G103" t="s">
        <v>110</v>
      </c>
      <c r="H103">
        <v>29</v>
      </c>
      <c r="I103">
        <f>MediaSpend[[#This Row],[GrossMediaSpend]]*1.19</f>
        <v>34.51</v>
      </c>
    </row>
    <row r="104" spans="1:9" x14ac:dyDescent="0.3">
      <c r="A104" s="7">
        <v>43941</v>
      </c>
      <c r="B104" s="7">
        <v>2019</v>
      </c>
      <c r="C104">
        <v>2</v>
      </c>
      <c r="D104" t="s">
        <v>103</v>
      </c>
      <c r="E104" t="s">
        <v>100</v>
      </c>
      <c r="F104" t="s">
        <v>101</v>
      </c>
      <c r="G104" t="s">
        <v>223</v>
      </c>
      <c r="H104">
        <v>177</v>
      </c>
      <c r="I104">
        <f>MediaSpend[[#This Row],[GrossMediaSpend]]*1.19</f>
        <v>210.63</v>
      </c>
    </row>
    <row r="105" spans="1:9" x14ac:dyDescent="0.3">
      <c r="A105" s="7">
        <v>43941</v>
      </c>
      <c r="B105" s="7">
        <v>2019</v>
      </c>
      <c r="C105">
        <v>2</v>
      </c>
      <c r="D105" t="s">
        <v>111</v>
      </c>
      <c r="E105" t="s">
        <v>100</v>
      </c>
      <c r="F105" t="s">
        <v>101</v>
      </c>
      <c r="G105" t="s">
        <v>110</v>
      </c>
      <c r="H105">
        <v>245</v>
      </c>
      <c r="I105">
        <f>MediaSpend[[#This Row],[GrossMediaSpend]]*1.19</f>
        <v>291.55</v>
      </c>
    </row>
    <row r="106" spans="1:9" x14ac:dyDescent="0.3">
      <c r="A106" s="7">
        <v>43941</v>
      </c>
      <c r="B106" s="7">
        <v>2019</v>
      </c>
      <c r="C106">
        <v>2</v>
      </c>
      <c r="D106" t="s">
        <v>105</v>
      </c>
      <c r="E106" t="s">
        <v>100</v>
      </c>
      <c r="F106" t="s">
        <v>101</v>
      </c>
      <c r="G106" t="s">
        <v>224</v>
      </c>
      <c r="H106">
        <v>93</v>
      </c>
      <c r="I106">
        <f>MediaSpend[[#This Row],[GrossMediaSpend]]*1.19</f>
        <v>110.67</v>
      </c>
    </row>
    <row r="107" spans="1:9" x14ac:dyDescent="0.3">
      <c r="A107" s="7">
        <v>43941</v>
      </c>
      <c r="B107" s="7">
        <v>2019</v>
      </c>
      <c r="C107">
        <v>2</v>
      </c>
      <c r="D107" t="s">
        <v>99</v>
      </c>
      <c r="E107" t="s">
        <v>113</v>
      </c>
      <c r="F107" t="s">
        <v>114</v>
      </c>
      <c r="G107" t="s">
        <v>225</v>
      </c>
      <c r="H107">
        <v>75</v>
      </c>
      <c r="I107">
        <f>MediaSpend[[#This Row],[GrossMediaSpend]]*1.19</f>
        <v>89.25</v>
      </c>
    </row>
    <row r="108" spans="1:9" x14ac:dyDescent="0.3">
      <c r="A108" s="7">
        <v>43941</v>
      </c>
      <c r="B108" s="7">
        <v>2019</v>
      </c>
      <c r="C108">
        <v>2</v>
      </c>
      <c r="D108" t="s">
        <v>112</v>
      </c>
      <c r="E108" t="s">
        <v>113</v>
      </c>
      <c r="F108" t="s">
        <v>114</v>
      </c>
      <c r="G108" t="s">
        <v>115</v>
      </c>
      <c r="H108">
        <v>73</v>
      </c>
      <c r="I108">
        <f>MediaSpend[[#This Row],[GrossMediaSpend]]*1.19</f>
        <v>86.86999999999999</v>
      </c>
    </row>
    <row r="109" spans="1:9" x14ac:dyDescent="0.3">
      <c r="A109" s="7">
        <v>43941</v>
      </c>
      <c r="B109" s="7">
        <v>2019</v>
      </c>
      <c r="C109">
        <v>2</v>
      </c>
      <c r="D109" t="s">
        <v>116</v>
      </c>
      <c r="E109" t="s">
        <v>113</v>
      </c>
      <c r="F109" t="s">
        <v>114</v>
      </c>
      <c r="G109" t="s">
        <v>115</v>
      </c>
      <c r="H109">
        <v>17</v>
      </c>
      <c r="I109">
        <f>MediaSpend[[#This Row],[GrossMediaSpend]]*1.19</f>
        <v>20.23</v>
      </c>
    </row>
    <row r="110" spans="1:9" x14ac:dyDescent="0.3">
      <c r="A110" s="7">
        <v>43941</v>
      </c>
      <c r="B110" s="7">
        <v>2019</v>
      </c>
      <c r="C110">
        <v>2</v>
      </c>
      <c r="D110" t="s">
        <v>116</v>
      </c>
      <c r="E110" t="s">
        <v>113</v>
      </c>
      <c r="F110" t="s">
        <v>114</v>
      </c>
      <c r="G110" t="s">
        <v>226</v>
      </c>
      <c r="H110">
        <v>23</v>
      </c>
      <c r="I110">
        <f>MediaSpend[[#This Row],[GrossMediaSpend]]*1.19</f>
        <v>27.369999999999997</v>
      </c>
    </row>
    <row r="111" spans="1:9" x14ac:dyDescent="0.3">
      <c r="A111" s="7">
        <v>43941</v>
      </c>
      <c r="B111" s="7">
        <v>2019</v>
      </c>
      <c r="C111">
        <v>2</v>
      </c>
      <c r="D111" t="s">
        <v>116</v>
      </c>
      <c r="E111" t="s">
        <v>113</v>
      </c>
      <c r="F111" t="s">
        <v>114</v>
      </c>
      <c r="G111" t="s">
        <v>227</v>
      </c>
      <c r="H111">
        <v>144</v>
      </c>
      <c r="I111">
        <f>MediaSpend[[#This Row],[GrossMediaSpend]]*1.19</f>
        <v>171.35999999999999</v>
      </c>
    </row>
    <row r="112" spans="1:9" x14ac:dyDescent="0.3">
      <c r="A112" s="7">
        <v>43941</v>
      </c>
      <c r="B112" s="7">
        <v>2019</v>
      </c>
      <c r="C112">
        <v>2</v>
      </c>
      <c r="D112" t="s">
        <v>116</v>
      </c>
      <c r="E112" t="s">
        <v>113</v>
      </c>
      <c r="F112" t="s">
        <v>114</v>
      </c>
      <c r="G112" t="s">
        <v>228</v>
      </c>
      <c r="H112">
        <v>111</v>
      </c>
      <c r="I112">
        <f>MediaSpend[[#This Row],[GrossMediaSpend]]*1.19</f>
        <v>132.09</v>
      </c>
    </row>
    <row r="113" spans="1:9" x14ac:dyDescent="0.3">
      <c r="A113" s="7">
        <v>43941</v>
      </c>
      <c r="B113" s="7">
        <v>2019</v>
      </c>
      <c r="C113">
        <v>2</v>
      </c>
      <c r="D113" t="s">
        <v>99</v>
      </c>
      <c r="E113" t="s">
        <v>113</v>
      </c>
      <c r="F113" t="s">
        <v>114</v>
      </c>
      <c r="G113" t="s">
        <v>117</v>
      </c>
      <c r="H113">
        <v>129</v>
      </c>
      <c r="I113">
        <f>MediaSpend[[#This Row],[GrossMediaSpend]]*1.19</f>
        <v>153.51</v>
      </c>
    </row>
    <row r="114" spans="1:9" x14ac:dyDescent="0.3">
      <c r="A114" s="7">
        <v>43941</v>
      </c>
      <c r="B114" s="7">
        <v>2019</v>
      </c>
      <c r="C114">
        <v>2</v>
      </c>
      <c r="D114" t="s">
        <v>103</v>
      </c>
      <c r="E114" t="s">
        <v>113</v>
      </c>
      <c r="F114" t="s">
        <v>114</v>
      </c>
      <c r="G114" t="s">
        <v>117</v>
      </c>
      <c r="H114">
        <v>221</v>
      </c>
      <c r="I114">
        <f>MediaSpend[[#This Row],[GrossMediaSpend]]*1.19</f>
        <v>262.99</v>
      </c>
    </row>
    <row r="115" spans="1:9" x14ac:dyDescent="0.3">
      <c r="A115" s="7">
        <v>43941</v>
      </c>
      <c r="B115" s="7">
        <v>2019</v>
      </c>
      <c r="C115">
        <v>2</v>
      </c>
      <c r="D115" t="s">
        <v>116</v>
      </c>
      <c r="E115" t="s">
        <v>113</v>
      </c>
      <c r="F115" t="s">
        <v>114</v>
      </c>
      <c r="G115" t="s">
        <v>117</v>
      </c>
      <c r="H115">
        <v>227</v>
      </c>
      <c r="I115">
        <f>MediaSpend[[#This Row],[GrossMediaSpend]]*1.19</f>
        <v>270.13</v>
      </c>
    </row>
    <row r="116" spans="1:9" x14ac:dyDescent="0.3">
      <c r="A116" s="7">
        <v>43941</v>
      </c>
      <c r="B116" s="7">
        <v>2019</v>
      </c>
      <c r="C116">
        <v>2</v>
      </c>
      <c r="D116" t="s">
        <v>99</v>
      </c>
      <c r="E116" t="s">
        <v>118</v>
      </c>
      <c r="F116" t="s">
        <v>119</v>
      </c>
      <c r="G116" t="s">
        <v>120</v>
      </c>
      <c r="H116">
        <v>8</v>
      </c>
      <c r="I116">
        <f>MediaSpend[[#This Row],[GrossMediaSpend]]*1.19</f>
        <v>9.52</v>
      </c>
    </row>
    <row r="117" spans="1:9" x14ac:dyDescent="0.3">
      <c r="A117" s="7">
        <v>43941</v>
      </c>
      <c r="B117" s="7">
        <v>2019</v>
      </c>
      <c r="C117">
        <v>2</v>
      </c>
      <c r="D117" t="s">
        <v>99</v>
      </c>
      <c r="E117" t="s">
        <v>118</v>
      </c>
      <c r="F117" t="s">
        <v>119</v>
      </c>
      <c r="G117" t="s">
        <v>121</v>
      </c>
      <c r="H117">
        <v>15</v>
      </c>
      <c r="I117">
        <f>MediaSpend[[#This Row],[GrossMediaSpend]]*1.19</f>
        <v>17.849999999999998</v>
      </c>
    </row>
    <row r="118" spans="1:9" x14ac:dyDescent="0.3">
      <c r="A118" s="7">
        <v>43941</v>
      </c>
      <c r="B118" s="7">
        <v>2019</v>
      </c>
      <c r="C118">
        <v>2</v>
      </c>
      <c r="D118" t="s">
        <v>107</v>
      </c>
      <c r="E118" t="s">
        <v>118</v>
      </c>
      <c r="F118" t="s">
        <v>119</v>
      </c>
      <c r="G118" t="s">
        <v>229</v>
      </c>
      <c r="H118">
        <v>13</v>
      </c>
      <c r="I118">
        <f>MediaSpend[[#This Row],[GrossMediaSpend]]*1.19</f>
        <v>15.469999999999999</v>
      </c>
    </row>
    <row r="119" spans="1:9" x14ac:dyDescent="0.3">
      <c r="A119" s="7">
        <v>43941</v>
      </c>
      <c r="B119" s="7">
        <v>2019</v>
      </c>
      <c r="C119">
        <v>2</v>
      </c>
      <c r="D119" t="s">
        <v>99</v>
      </c>
      <c r="E119" t="s">
        <v>118</v>
      </c>
      <c r="F119" t="s">
        <v>218</v>
      </c>
      <c r="G119" t="s">
        <v>230</v>
      </c>
      <c r="H119">
        <v>220</v>
      </c>
      <c r="I119">
        <f>MediaSpend[[#This Row],[GrossMediaSpend]]*1.19</f>
        <v>261.8</v>
      </c>
    </row>
    <row r="120" spans="1:9" x14ac:dyDescent="0.3">
      <c r="A120" s="7">
        <v>43941</v>
      </c>
      <c r="B120" s="7">
        <v>2019</v>
      </c>
      <c r="C120">
        <v>2</v>
      </c>
      <c r="D120" t="s">
        <v>107</v>
      </c>
      <c r="E120" t="s">
        <v>118</v>
      </c>
      <c r="F120" t="s">
        <v>122</v>
      </c>
      <c r="G120" t="s">
        <v>123</v>
      </c>
      <c r="H120">
        <v>224</v>
      </c>
      <c r="I120">
        <f>MediaSpend[[#This Row],[GrossMediaSpend]]*1.19</f>
        <v>266.56</v>
      </c>
    </row>
    <row r="121" spans="1:9" x14ac:dyDescent="0.3">
      <c r="A121" s="7">
        <v>43941</v>
      </c>
      <c r="B121" s="7">
        <v>2019</v>
      </c>
      <c r="C121">
        <v>2</v>
      </c>
      <c r="D121" t="s">
        <v>107</v>
      </c>
      <c r="E121" t="s">
        <v>118</v>
      </c>
      <c r="F121" t="s">
        <v>124</v>
      </c>
      <c r="G121" t="s">
        <v>125</v>
      </c>
      <c r="H121">
        <v>28</v>
      </c>
      <c r="I121">
        <f>MediaSpend[[#This Row],[GrossMediaSpend]]*1.19</f>
        <v>33.32</v>
      </c>
    </row>
    <row r="122" spans="1:9" x14ac:dyDescent="0.3">
      <c r="A122" s="7">
        <v>43941</v>
      </c>
      <c r="B122" s="7">
        <v>2019</v>
      </c>
      <c r="C122">
        <v>2</v>
      </c>
      <c r="D122" t="s">
        <v>105</v>
      </c>
      <c r="E122" t="s">
        <v>118</v>
      </c>
      <c r="F122" t="s">
        <v>131</v>
      </c>
      <c r="G122" t="s">
        <v>132</v>
      </c>
      <c r="H122">
        <v>247</v>
      </c>
      <c r="I122">
        <f>MediaSpend[[#This Row],[GrossMediaSpend]]*1.19</f>
        <v>293.93</v>
      </c>
    </row>
    <row r="123" spans="1:9" x14ac:dyDescent="0.3">
      <c r="A123" s="7">
        <v>43941</v>
      </c>
      <c r="B123" s="7">
        <v>2019</v>
      </c>
      <c r="C123">
        <v>2</v>
      </c>
      <c r="D123" t="s">
        <v>105</v>
      </c>
      <c r="E123" t="s">
        <v>118</v>
      </c>
      <c r="F123" t="s">
        <v>129</v>
      </c>
      <c r="G123" t="s">
        <v>130</v>
      </c>
      <c r="H123">
        <v>178</v>
      </c>
      <c r="I123">
        <f>MediaSpend[[#This Row],[GrossMediaSpend]]*1.19</f>
        <v>211.82</v>
      </c>
    </row>
    <row r="124" spans="1:9" x14ac:dyDescent="0.3">
      <c r="A124" s="7">
        <v>43941</v>
      </c>
      <c r="B124" s="7">
        <v>2019</v>
      </c>
      <c r="C124">
        <v>2</v>
      </c>
      <c r="D124" t="s">
        <v>99</v>
      </c>
      <c r="E124" t="s">
        <v>118</v>
      </c>
      <c r="F124" t="s">
        <v>133</v>
      </c>
      <c r="G124" t="s">
        <v>134</v>
      </c>
      <c r="H124">
        <v>86</v>
      </c>
      <c r="I124">
        <f>MediaSpend[[#This Row],[GrossMediaSpend]]*1.19</f>
        <v>102.33999999999999</v>
      </c>
    </row>
    <row r="125" spans="1:9" x14ac:dyDescent="0.3">
      <c r="A125" s="7">
        <v>43941</v>
      </c>
      <c r="B125" s="7">
        <v>2019</v>
      </c>
      <c r="C125">
        <v>2</v>
      </c>
      <c r="D125" t="s">
        <v>103</v>
      </c>
      <c r="E125" t="s">
        <v>118</v>
      </c>
      <c r="F125" t="s">
        <v>133</v>
      </c>
      <c r="G125" t="s">
        <v>134</v>
      </c>
      <c r="H125">
        <v>219</v>
      </c>
      <c r="I125">
        <f>MediaSpend[[#This Row],[GrossMediaSpend]]*1.19</f>
        <v>260.61</v>
      </c>
    </row>
    <row r="126" spans="1:9" x14ac:dyDescent="0.3">
      <c r="A126" s="7">
        <v>43941</v>
      </c>
      <c r="B126" s="7">
        <v>2019</v>
      </c>
      <c r="C126">
        <v>2</v>
      </c>
      <c r="D126" t="s">
        <v>105</v>
      </c>
      <c r="E126" t="s">
        <v>118</v>
      </c>
      <c r="F126" t="s">
        <v>133</v>
      </c>
      <c r="G126" t="s">
        <v>134</v>
      </c>
      <c r="H126">
        <v>12</v>
      </c>
      <c r="I126">
        <f>MediaSpend[[#This Row],[GrossMediaSpend]]*1.19</f>
        <v>14.28</v>
      </c>
    </row>
    <row r="127" spans="1:9" x14ac:dyDescent="0.3">
      <c r="A127" s="7">
        <v>43941</v>
      </c>
      <c r="B127" s="7">
        <v>2019</v>
      </c>
      <c r="C127">
        <v>2</v>
      </c>
      <c r="D127" t="s">
        <v>103</v>
      </c>
      <c r="E127" t="s">
        <v>113</v>
      </c>
      <c r="F127" t="s">
        <v>231</v>
      </c>
      <c r="G127" t="s">
        <v>232</v>
      </c>
      <c r="H127">
        <v>215</v>
      </c>
      <c r="I127">
        <f>MediaSpend[[#This Row],[GrossMediaSpend]]*1.19</f>
        <v>255.85</v>
      </c>
    </row>
    <row r="128" spans="1:9" x14ac:dyDescent="0.3">
      <c r="A128" s="7">
        <v>43941</v>
      </c>
      <c r="B128" s="7">
        <v>2019</v>
      </c>
      <c r="C128">
        <v>2</v>
      </c>
      <c r="D128" t="s">
        <v>103</v>
      </c>
      <c r="E128" t="s">
        <v>113</v>
      </c>
      <c r="F128" t="s">
        <v>137</v>
      </c>
      <c r="G128" t="s">
        <v>138</v>
      </c>
      <c r="H128">
        <v>64</v>
      </c>
      <c r="I128">
        <f>MediaSpend[[#This Row],[GrossMediaSpend]]*1.19</f>
        <v>76.16</v>
      </c>
    </row>
    <row r="129" spans="1:9" x14ac:dyDescent="0.3">
      <c r="A129" s="7">
        <v>43941</v>
      </c>
      <c r="B129" s="7">
        <v>2019</v>
      </c>
      <c r="C129">
        <v>2</v>
      </c>
      <c r="D129" t="s">
        <v>187</v>
      </c>
      <c r="E129" t="s">
        <v>113</v>
      </c>
      <c r="F129" t="s">
        <v>150</v>
      </c>
      <c r="G129" t="s">
        <v>151</v>
      </c>
      <c r="H129">
        <v>45</v>
      </c>
      <c r="I129">
        <f>MediaSpend[[#This Row],[GrossMediaSpend]]*1.19</f>
        <v>53.55</v>
      </c>
    </row>
    <row r="130" spans="1:9" x14ac:dyDescent="0.3">
      <c r="A130" s="7">
        <v>43941</v>
      </c>
      <c r="B130" s="7">
        <v>2019</v>
      </c>
      <c r="C130">
        <v>2</v>
      </c>
      <c r="D130" t="s">
        <v>107</v>
      </c>
      <c r="E130" t="s">
        <v>113</v>
      </c>
      <c r="F130" t="s">
        <v>233</v>
      </c>
      <c r="G130" t="s">
        <v>234</v>
      </c>
      <c r="H130">
        <v>9</v>
      </c>
      <c r="I130">
        <f>MediaSpend[[#This Row],[GrossMediaSpend]]*1.19</f>
        <v>10.709999999999999</v>
      </c>
    </row>
    <row r="131" spans="1:9" x14ac:dyDescent="0.3">
      <c r="A131" s="7">
        <v>43941</v>
      </c>
      <c r="B131" s="7">
        <v>2019</v>
      </c>
      <c r="C131">
        <v>2</v>
      </c>
      <c r="D131" t="s">
        <v>103</v>
      </c>
      <c r="E131" t="s">
        <v>113</v>
      </c>
      <c r="F131" t="s">
        <v>231</v>
      </c>
      <c r="G131" t="s">
        <v>235</v>
      </c>
      <c r="H131">
        <v>264</v>
      </c>
      <c r="I131">
        <f>MediaSpend[[#This Row],[GrossMediaSpend]]*1.19</f>
        <v>314.15999999999997</v>
      </c>
    </row>
    <row r="132" spans="1:9" x14ac:dyDescent="0.3">
      <c r="A132" s="7">
        <v>43941</v>
      </c>
      <c r="B132" s="7">
        <v>2019</v>
      </c>
      <c r="C132">
        <v>2</v>
      </c>
      <c r="D132" t="s">
        <v>107</v>
      </c>
      <c r="E132" t="s">
        <v>113</v>
      </c>
      <c r="F132" t="s">
        <v>143</v>
      </c>
      <c r="G132" t="s">
        <v>236</v>
      </c>
      <c r="H132">
        <v>256</v>
      </c>
      <c r="I132">
        <f>MediaSpend[[#This Row],[GrossMediaSpend]]*1.19</f>
        <v>304.64</v>
      </c>
    </row>
    <row r="133" spans="1:9" x14ac:dyDescent="0.3">
      <c r="A133" s="7">
        <v>43941</v>
      </c>
      <c r="B133" s="7">
        <v>2019</v>
      </c>
      <c r="C133">
        <v>2</v>
      </c>
      <c r="D133" t="s">
        <v>104</v>
      </c>
      <c r="E133" t="s">
        <v>113</v>
      </c>
      <c r="F133" t="s">
        <v>237</v>
      </c>
      <c r="G133" t="s">
        <v>238</v>
      </c>
      <c r="H133">
        <v>153</v>
      </c>
      <c r="I133">
        <f>MediaSpend[[#This Row],[GrossMediaSpend]]*1.19</f>
        <v>182.07</v>
      </c>
    </row>
    <row r="134" spans="1:9" x14ac:dyDescent="0.3">
      <c r="A134" s="7">
        <v>43941</v>
      </c>
      <c r="B134" s="7">
        <v>2019</v>
      </c>
      <c r="C134">
        <v>2</v>
      </c>
      <c r="D134" t="s">
        <v>111</v>
      </c>
      <c r="E134" t="s">
        <v>113</v>
      </c>
      <c r="F134" t="s">
        <v>143</v>
      </c>
      <c r="G134" t="s">
        <v>144</v>
      </c>
      <c r="H134">
        <v>58</v>
      </c>
      <c r="I134">
        <f>MediaSpend[[#This Row],[GrossMediaSpend]]*1.19</f>
        <v>69.02</v>
      </c>
    </row>
    <row r="135" spans="1:9" x14ac:dyDescent="0.3">
      <c r="A135" s="7">
        <v>43941</v>
      </c>
      <c r="B135" s="7">
        <v>2019</v>
      </c>
      <c r="C135">
        <v>2</v>
      </c>
      <c r="D135" t="s">
        <v>111</v>
      </c>
      <c r="E135" t="s">
        <v>113</v>
      </c>
      <c r="F135" t="s">
        <v>150</v>
      </c>
      <c r="G135" t="s">
        <v>151</v>
      </c>
      <c r="H135">
        <v>151</v>
      </c>
      <c r="I135">
        <f>MediaSpend[[#This Row],[GrossMediaSpend]]*1.19</f>
        <v>179.69</v>
      </c>
    </row>
    <row r="136" spans="1:9" x14ac:dyDescent="0.3">
      <c r="A136" s="7">
        <v>43941</v>
      </c>
      <c r="B136" s="7">
        <v>2019</v>
      </c>
      <c r="C136">
        <v>2</v>
      </c>
      <c r="D136" t="s">
        <v>149</v>
      </c>
      <c r="E136" t="s">
        <v>113</v>
      </c>
      <c r="F136" t="s">
        <v>137</v>
      </c>
      <c r="G136" t="s">
        <v>138</v>
      </c>
      <c r="H136">
        <v>101</v>
      </c>
      <c r="I136">
        <f>MediaSpend[[#This Row],[GrossMediaSpend]]*1.19</f>
        <v>120.19</v>
      </c>
    </row>
    <row r="137" spans="1:9" x14ac:dyDescent="0.3">
      <c r="A137" s="7">
        <v>43941</v>
      </c>
      <c r="B137" s="7">
        <v>2019</v>
      </c>
      <c r="C137">
        <v>2</v>
      </c>
      <c r="D137" t="s">
        <v>149</v>
      </c>
      <c r="E137" t="s">
        <v>113</v>
      </c>
      <c r="F137" t="s">
        <v>150</v>
      </c>
      <c r="G137" t="s">
        <v>151</v>
      </c>
      <c r="H137">
        <v>62</v>
      </c>
      <c r="I137">
        <f>MediaSpend[[#This Row],[GrossMediaSpend]]*1.19</f>
        <v>73.78</v>
      </c>
    </row>
    <row r="138" spans="1:9" x14ac:dyDescent="0.3">
      <c r="A138" s="7">
        <v>43941</v>
      </c>
      <c r="B138" s="7">
        <v>2019</v>
      </c>
      <c r="C138">
        <v>2</v>
      </c>
      <c r="D138" t="s">
        <v>105</v>
      </c>
      <c r="E138" t="s">
        <v>113</v>
      </c>
      <c r="F138" t="s">
        <v>152</v>
      </c>
      <c r="G138" t="s">
        <v>153</v>
      </c>
      <c r="H138">
        <v>44</v>
      </c>
      <c r="I138">
        <f>MediaSpend[[#This Row],[GrossMediaSpend]]*1.19</f>
        <v>52.36</v>
      </c>
    </row>
    <row r="139" spans="1:9" x14ac:dyDescent="0.3">
      <c r="A139" s="7">
        <v>43941</v>
      </c>
      <c r="B139" s="7">
        <v>2019</v>
      </c>
      <c r="C139">
        <v>2</v>
      </c>
      <c r="D139" t="s">
        <v>116</v>
      </c>
      <c r="E139" t="s">
        <v>113</v>
      </c>
      <c r="F139" t="s">
        <v>239</v>
      </c>
      <c r="G139" t="s">
        <v>240</v>
      </c>
      <c r="H139">
        <v>25</v>
      </c>
      <c r="I139">
        <f>MediaSpend[[#This Row],[GrossMediaSpend]]*1.19</f>
        <v>29.75</v>
      </c>
    </row>
    <row r="140" spans="1:9" x14ac:dyDescent="0.3">
      <c r="A140" s="7">
        <v>43941</v>
      </c>
      <c r="B140" s="7">
        <v>2019</v>
      </c>
      <c r="C140">
        <v>2</v>
      </c>
      <c r="D140" t="s">
        <v>112</v>
      </c>
      <c r="E140" t="s">
        <v>113</v>
      </c>
      <c r="F140" t="s">
        <v>241</v>
      </c>
      <c r="G140" t="s">
        <v>242</v>
      </c>
      <c r="H140">
        <v>121</v>
      </c>
      <c r="I140">
        <f>MediaSpend[[#This Row],[GrossMediaSpend]]*1.19</f>
        <v>143.98999999999998</v>
      </c>
    </row>
    <row r="141" spans="1:9" x14ac:dyDescent="0.3">
      <c r="A141" s="7">
        <v>43941</v>
      </c>
      <c r="B141" s="7">
        <v>2019</v>
      </c>
      <c r="C141">
        <v>2</v>
      </c>
      <c r="D141" t="s">
        <v>99</v>
      </c>
      <c r="E141" t="s">
        <v>113</v>
      </c>
      <c r="F141" t="s">
        <v>154</v>
      </c>
      <c r="G141" t="s">
        <v>243</v>
      </c>
      <c r="H141">
        <v>225</v>
      </c>
      <c r="I141">
        <f>MediaSpend[[#This Row],[GrossMediaSpend]]*1.19</f>
        <v>267.75</v>
      </c>
    </row>
    <row r="142" spans="1:9" x14ac:dyDescent="0.3">
      <c r="A142" s="7">
        <v>43941</v>
      </c>
      <c r="B142" s="7">
        <v>2019</v>
      </c>
      <c r="C142">
        <v>2</v>
      </c>
      <c r="D142" t="s">
        <v>99</v>
      </c>
      <c r="E142" t="s">
        <v>113</v>
      </c>
      <c r="F142" t="s">
        <v>154</v>
      </c>
      <c r="G142" t="s">
        <v>155</v>
      </c>
      <c r="H142">
        <v>63</v>
      </c>
      <c r="I142">
        <f>MediaSpend[[#This Row],[GrossMediaSpend]]*1.19</f>
        <v>74.97</v>
      </c>
    </row>
    <row r="143" spans="1:9" x14ac:dyDescent="0.3">
      <c r="A143" s="7">
        <v>43941</v>
      </c>
      <c r="B143" s="7">
        <v>2019</v>
      </c>
      <c r="C143">
        <v>2</v>
      </c>
      <c r="D143" t="s">
        <v>99</v>
      </c>
      <c r="E143" t="s">
        <v>113</v>
      </c>
      <c r="F143" t="s">
        <v>156</v>
      </c>
      <c r="G143" t="s">
        <v>157</v>
      </c>
      <c r="H143">
        <v>247</v>
      </c>
      <c r="I143">
        <f>MediaSpend[[#This Row],[GrossMediaSpend]]*1.19</f>
        <v>293.93</v>
      </c>
    </row>
    <row r="144" spans="1:9" x14ac:dyDescent="0.3">
      <c r="A144" s="7">
        <v>43941</v>
      </c>
      <c r="B144" s="7">
        <v>2019</v>
      </c>
      <c r="C144">
        <v>2</v>
      </c>
      <c r="D144" t="s">
        <v>107</v>
      </c>
      <c r="E144" t="s">
        <v>113</v>
      </c>
      <c r="F144" t="s">
        <v>156</v>
      </c>
      <c r="G144" t="s">
        <v>158</v>
      </c>
      <c r="H144">
        <v>219</v>
      </c>
      <c r="I144">
        <f>MediaSpend[[#This Row],[GrossMediaSpend]]*1.19</f>
        <v>260.61</v>
      </c>
    </row>
    <row r="145" spans="1:9" x14ac:dyDescent="0.3">
      <c r="A145" s="7">
        <v>43941</v>
      </c>
      <c r="B145" s="7">
        <v>2019</v>
      </c>
      <c r="C145">
        <v>2</v>
      </c>
      <c r="D145" t="s">
        <v>99</v>
      </c>
      <c r="E145" t="s">
        <v>113</v>
      </c>
      <c r="F145" t="s">
        <v>156</v>
      </c>
      <c r="G145" t="s">
        <v>159</v>
      </c>
      <c r="H145">
        <v>153</v>
      </c>
      <c r="I145">
        <f>MediaSpend[[#This Row],[GrossMediaSpend]]*1.19</f>
        <v>182.07</v>
      </c>
    </row>
    <row r="146" spans="1:9" x14ac:dyDescent="0.3">
      <c r="A146" s="7">
        <v>43941</v>
      </c>
      <c r="B146" s="7">
        <v>2019</v>
      </c>
      <c r="C146">
        <v>2</v>
      </c>
      <c r="D146" t="s">
        <v>107</v>
      </c>
      <c r="E146" t="s">
        <v>113</v>
      </c>
      <c r="F146" t="s">
        <v>156</v>
      </c>
      <c r="G146" t="s">
        <v>159</v>
      </c>
      <c r="H146">
        <v>121</v>
      </c>
      <c r="I146">
        <f>MediaSpend[[#This Row],[GrossMediaSpend]]*1.19</f>
        <v>143.98999999999998</v>
      </c>
    </row>
    <row r="147" spans="1:9" x14ac:dyDescent="0.3">
      <c r="A147" s="7">
        <v>43941</v>
      </c>
      <c r="B147" s="7">
        <v>2019</v>
      </c>
      <c r="C147">
        <v>2</v>
      </c>
      <c r="D147" t="s">
        <v>111</v>
      </c>
      <c r="E147" t="s">
        <v>113</v>
      </c>
      <c r="F147" t="s">
        <v>156</v>
      </c>
      <c r="G147" t="s">
        <v>159</v>
      </c>
      <c r="H147">
        <v>18</v>
      </c>
      <c r="I147">
        <f>MediaSpend[[#This Row],[GrossMediaSpend]]*1.19</f>
        <v>21.419999999999998</v>
      </c>
    </row>
    <row r="148" spans="1:9" x14ac:dyDescent="0.3">
      <c r="A148" s="7">
        <v>43941</v>
      </c>
      <c r="B148" s="7">
        <v>2019</v>
      </c>
      <c r="C148">
        <v>2</v>
      </c>
      <c r="D148" t="s">
        <v>112</v>
      </c>
      <c r="E148" t="s">
        <v>113</v>
      </c>
      <c r="F148" t="s">
        <v>156</v>
      </c>
      <c r="G148" t="s">
        <v>159</v>
      </c>
      <c r="H148">
        <v>124</v>
      </c>
      <c r="I148">
        <f>MediaSpend[[#This Row],[GrossMediaSpend]]*1.19</f>
        <v>147.56</v>
      </c>
    </row>
    <row r="149" spans="1:9" x14ac:dyDescent="0.3">
      <c r="A149" s="7">
        <v>43941</v>
      </c>
      <c r="B149" s="7">
        <v>2019</v>
      </c>
      <c r="C149">
        <v>2</v>
      </c>
      <c r="D149" t="s">
        <v>116</v>
      </c>
      <c r="E149" t="s">
        <v>113</v>
      </c>
      <c r="F149" t="s">
        <v>160</v>
      </c>
      <c r="G149" t="s">
        <v>163</v>
      </c>
      <c r="H149">
        <v>110</v>
      </c>
      <c r="I149">
        <f>MediaSpend[[#This Row],[GrossMediaSpend]]*1.19</f>
        <v>130.9</v>
      </c>
    </row>
    <row r="150" spans="1:9" x14ac:dyDescent="0.3">
      <c r="A150" s="7">
        <v>43941</v>
      </c>
      <c r="B150" s="7">
        <v>2019</v>
      </c>
      <c r="C150">
        <v>2</v>
      </c>
      <c r="D150" t="s">
        <v>116</v>
      </c>
      <c r="E150" t="s">
        <v>113</v>
      </c>
      <c r="F150" t="s">
        <v>160</v>
      </c>
      <c r="G150" t="s">
        <v>161</v>
      </c>
      <c r="H150">
        <v>62</v>
      </c>
      <c r="I150">
        <f>MediaSpend[[#This Row],[GrossMediaSpend]]*1.19</f>
        <v>73.78</v>
      </c>
    </row>
    <row r="151" spans="1:9" x14ac:dyDescent="0.3">
      <c r="A151" s="7">
        <v>43941</v>
      </c>
      <c r="B151" s="7">
        <v>2019</v>
      </c>
      <c r="C151">
        <v>2</v>
      </c>
      <c r="D151" t="s">
        <v>116</v>
      </c>
      <c r="E151" t="s">
        <v>113</v>
      </c>
      <c r="F151" t="s">
        <v>160</v>
      </c>
      <c r="G151" t="s">
        <v>164</v>
      </c>
      <c r="H151">
        <v>27</v>
      </c>
      <c r="I151">
        <f>MediaSpend[[#This Row],[GrossMediaSpend]]*1.19</f>
        <v>32.129999999999995</v>
      </c>
    </row>
    <row r="152" spans="1:9" x14ac:dyDescent="0.3">
      <c r="A152" s="7">
        <v>43941</v>
      </c>
      <c r="B152" s="7">
        <v>2019</v>
      </c>
      <c r="C152">
        <v>2</v>
      </c>
      <c r="D152" t="s">
        <v>116</v>
      </c>
      <c r="E152" t="s">
        <v>113</v>
      </c>
      <c r="F152" t="s">
        <v>160</v>
      </c>
      <c r="G152" t="s">
        <v>244</v>
      </c>
      <c r="H152">
        <v>98</v>
      </c>
      <c r="I152">
        <f>MediaSpend[[#This Row],[GrossMediaSpend]]*1.19</f>
        <v>116.61999999999999</v>
      </c>
    </row>
    <row r="153" spans="1:9" x14ac:dyDescent="0.3">
      <c r="A153" s="7">
        <v>43941</v>
      </c>
      <c r="B153" s="7">
        <v>2019</v>
      </c>
      <c r="C153">
        <v>2</v>
      </c>
      <c r="D153" t="s">
        <v>105</v>
      </c>
      <c r="E153" t="s">
        <v>100</v>
      </c>
      <c r="F153" t="s">
        <v>167</v>
      </c>
      <c r="G153" t="s">
        <v>169</v>
      </c>
      <c r="H153">
        <v>243</v>
      </c>
      <c r="I153">
        <f>MediaSpend[[#This Row],[GrossMediaSpend]]*1.19</f>
        <v>289.16999999999996</v>
      </c>
    </row>
    <row r="154" spans="1:9" x14ac:dyDescent="0.3">
      <c r="A154" s="7">
        <v>43941</v>
      </c>
      <c r="B154" s="7">
        <v>2019</v>
      </c>
      <c r="C154">
        <v>2</v>
      </c>
      <c r="D154" t="s">
        <v>105</v>
      </c>
      <c r="E154" t="s">
        <v>100</v>
      </c>
      <c r="F154" t="s">
        <v>167</v>
      </c>
      <c r="G154" t="s">
        <v>170</v>
      </c>
      <c r="H154">
        <v>109</v>
      </c>
      <c r="I154">
        <f>MediaSpend[[#This Row],[GrossMediaSpend]]*1.19</f>
        <v>129.71</v>
      </c>
    </row>
    <row r="155" spans="1:9" x14ac:dyDescent="0.3">
      <c r="A155" s="7">
        <v>43941</v>
      </c>
      <c r="B155" s="7">
        <v>2019</v>
      </c>
      <c r="C155">
        <v>2</v>
      </c>
      <c r="D155" t="s">
        <v>116</v>
      </c>
      <c r="E155" t="s">
        <v>100</v>
      </c>
      <c r="F155" t="s">
        <v>245</v>
      </c>
      <c r="G155" t="s">
        <v>246</v>
      </c>
      <c r="H155">
        <v>37</v>
      </c>
      <c r="I155">
        <f>MediaSpend[[#This Row],[GrossMediaSpend]]*1.19</f>
        <v>44.03</v>
      </c>
    </row>
    <row r="156" spans="1:9" x14ac:dyDescent="0.3">
      <c r="A156" s="7">
        <v>43941</v>
      </c>
      <c r="B156" s="7">
        <v>2019</v>
      </c>
      <c r="C156">
        <v>2</v>
      </c>
      <c r="D156" t="s">
        <v>173</v>
      </c>
      <c r="E156" t="s">
        <v>100</v>
      </c>
      <c r="F156" t="s">
        <v>176</v>
      </c>
      <c r="G156" t="s">
        <v>177</v>
      </c>
      <c r="H156">
        <v>239</v>
      </c>
      <c r="I156">
        <f>MediaSpend[[#This Row],[GrossMediaSpend]]*1.19</f>
        <v>284.40999999999997</v>
      </c>
    </row>
    <row r="157" spans="1:9" x14ac:dyDescent="0.3">
      <c r="A157" s="7">
        <v>43941</v>
      </c>
      <c r="B157" s="7">
        <v>2019</v>
      </c>
      <c r="C157">
        <v>2</v>
      </c>
      <c r="D157" t="s">
        <v>173</v>
      </c>
      <c r="E157" t="s">
        <v>100</v>
      </c>
      <c r="F157" t="s">
        <v>174</v>
      </c>
      <c r="G157" t="s">
        <v>175</v>
      </c>
      <c r="H157">
        <v>223</v>
      </c>
      <c r="I157">
        <f>MediaSpend[[#This Row],[GrossMediaSpend]]*1.19</f>
        <v>265.37</v>
      </c>
    </row>
    <row r="158" spans="1:9" x14ac:dyDescent="0.3">
      <c r="A158" s="7">
        <v>43941</v>
      </c>
      <c r="B158" s="7">
        <v>2019</v>
      </c>
      <c r="C158">
        <v>2</v>
      </c>
      <c r="D158" t="s">
        <v>178</v>
      </c>
      <c r="E158" t="s">
        <v>100</v>
      </c>
      <c r="F158" t="s">
        <v>179</v>
      </c>
      <c r="G158" t="s">
        <v>180</v>
      </c>
      <c r="H158">
        <v>240</v>
      </c>
      <c r="I158">
        <f>MediaSpend[[#This Row],[GrossMediaSpend]]*1.19</f>
        <v>285.59999999999997</v>
      </c>
    </row>
    <row r="159" spans="1:9" x14ac:dyDescent="0.3">
      <c r="A159" s="7">
        <v>43941</v>
      </c>
      <c r="B159" s="7">
        <v>2019</v>
      </c>
      <c r="C159">
        <v>2</v>
      </c>
      <c r="D159" t="s">
        <v>178</v>
      </c>
      <c r="E159" t="s">
        <v>100</v>
      </c>
      <c r="F159" t="s">
        <v>183</v>
      </c>
      <c r="G159" t="s">
        <v>184</v>
      </c>
      <c r="H159">
        <v>137</v>
      </c>
      <c r="I159">
        <f>MediaSpend[[#This Row],[GrossMediaSpend]]*1.19</f>
        <v>163.03</v>
      </c>
    </row>
    <row r="160" spans="1:9" x14ac:dyDescent="0.3">
      <c r="A160" s="7">
        <v>43941</v>
      </c>
      <c r="B160" s="7">
        <v>2019</v>
      </c>
      <c r="C160">
        <v>2</v>
      </c>
      <c r="D160" t="s">
        <v>187</v>
      </c>
      <c r="E160" t="s">
        <v>100</v>
      </c>
      <c r="F160" t="s">
        <v>247</v>
      </c>
      <c r="G160" t="s">
        <v>248</v>
      </c>
      <c r="H160">
        <v>133</v>
      </c>
      <c r="I160">
        <f>MediaSpend[[#This Row],[GrossMediaSpend]]*1.19</f>
        <v>158.26999999999998</v>
      </c>
    </row>
    <row r="161" spans="1:9" x14ac:dyDescent="0.3">
      <c r="A161" s="7">
        <v>43941</v>
      </c>
      <c r="B161" s="7">
        <v>2019</v>
      </c>
      <c r="C161">
        <v>2</v>
      </c>
      <c r="D161" t="s">
        <v>187</v>
      </c>
      <c r="E161" t="s">
        <v>100</v>
      </c>
      <c r="F161" t="s">
        <v>190</v>
      </c>
      <c r="G161" t="s">
        <v>191</v>
      </c>
      <c r="H161">
        <v>64</v>
      </c>
      <c r="I161">
        <f>MediaSpend[[#This Row],[GrossMediaSpend]]*1.19</f>
        <v>76.16</v>
      </c>
    </row>
    <row r="162" spans="1:9" x14ac:dyDescent="0.3">
      <c r="A162" s="7">
        <v>43941</v>
      </c>
      <c r="B162" s="7">
        <v>2019</v>
      </c>
      <c r="C162">
        <v>2</v>
      </c>
      <c r="D162" t="s">
        <v>107</v>
      </c>
      <c r="E162" t="s">
        <v>100</v>
      </c>
      <c r="F162" t="s">
        <v>249</v>
      </c>
      <c r="G162" t="s">
        <v>250</v>
      </c>
      <c r="H162">
        <v>248</v>
      </c>
      <c r="I162">
        <f>MediaSpend[[#This Row],[GrossMediaSpend]]*1.19</f>
        <v>295.12</v>
      </c>
    </row>
    <row r="163" spans="1:9" x14ac:dyDescent="0.3">
      <c r="A163" s="7">
        <v>43941</v>
      </c>
      <c r="B163" s="7">
        <v>2019</v>
      </c>
      <c r="C163">
        <v>2</v>
      </c>
      <c r="D163" t="s">
        <v>107</v>
      </c>
      <c r="E163" t="s">
        <v>100</v>
      </c>
      <c r="F163" t="s">
        <v>197</v>
      </c>
      <c r="G163" t="s">
        <v>198</v>
      </c>
      <c r="H163">
        <v>246</v>
      </c>
      <c r="I163">
        <f>MediaSpend[[#This Row],[GrossMediaSpend]]*1.19</f>
        <v>292.74</v>
      </c>
    </row>
    <row r="164" spans="1:9" x14ac:dyDescent="0.3">
      <c r="A164" s="7">
        <v>43941</v>
      </c>
      <c r="B164" s="7">
        <v>2019</v>
      </c>
      <c r="C164">
        <v>2</v>
      </c>
      <c r="D164" t="s">
        <v>107</v>
      </c>
      <c r="E164" t="s">
        <v>100</v>
      </c>
      <c r="F164" t="s">
        <v>251</v>
      </c>
      <c r="G164" t="s">
        <v>252</v>
      </c>
      <c r="H164">
        <v>153</v>
      </c>
      <c r="I164">
        <f>MediaSpend[[#This Row],[GrossMediaSpend]]*1.19</f>
        <v>182.07</v>
      </c>
    </row>
    <row r="165" spans="1:9" x14ac:dyDescent="0.3">
      <c r="A165" s="7">
        <v>43941</v>
      </c>
      <c r="B165" s="7">
        <v>2019</v>
      </c>
      <c r="C165">
        <v>2</v>
      </c>
      <c r="D165" t="s">
        <v>103</v>
      </c>
      <c r="E165" t="s">
        <v>100</v>
      </c>
      <c r="F165" t="s">
        <v>253</v>
      </c>
      <c r="G165" t="s">
        <v>254</v>
      </c>
      <c r="H165">
        <v>194</v>
      </c>
      <c r="I165">
        <f>MediaSpend[[#This Row],[GrossMediaSpend]]*1.19</f>
        <v>230.85999999999999</v>
      </c>
    </row>
    <row r="166" spans="1:9" x14ac:dyDescent="0.3">
      <c r="A166" s="7">
        <v>43941</v>
      </c>
      <c r="B166" s="7">
        <v>2019</v>
      </c>
      <c r="C166">
        <v>2</v>
      </c>
      <c r="D166" t="s">
        <v>103</v>
      </c>
      <c r="E166" t="s">
        <v>100</v>
      </c>
      <c r="F166" t="s">
        <v>253</v>
      </c>
      <c r="G166" t="s">
        <v>255</v>
      </c>
      <c r="H166">
        <v>89</v>
      </c>
      <c r="I166">
        <f>MediaSpend[[#This Row],[GrossMediaSpend]]*1.19</f>
        <v>105.91</v>
      </c>
    </row>
    <row r="167" spans="1:9" x14ac:dyDescent="0.3">
      <c r="A167" s="7">
        <v>43941</v>
      </c>
      <c r="B167" s="7">
        <v>2019</v>
      </c>
      <c r="C167">
        <v>2</v>
      </c>
      <c r="D167" t="s">
        <v>103</v>
      </c>
      <c r="E167" t="s">
        <v>100</v>
      </c>
      <c r="F167" t="s">
        <v>253</v>
      </c>
      <c r="G167" t="s">
        <v>256</v>
      </c>
      <c r="H167">
        <v>247</v>
      </c>
      <c r="I167">
        <f>MediaSpend[[#This Row],[GrossMediaSpend]]*1.19</f>
        <v>293.93</v>
      </c>
    </row>
    <row r="168" spans="1:9" x14ac:dyDescent="0.3">
      <c r="A168" s="7">
        <v>43941</v>
      </c>
      <c r="B168" s="7">
        <v>2019</v>
      </c>
      <c r="C168">
        <v>2</v>
      </c>
      <c r="D168" t="s">
        <v>116</v>
      </c>
      <c r="E168" t="s">
        <v>100</v>
      </c>
      <c r="F168" t="s">
        <v>185</v>
      </c>
      <c r="G168" t="s">
        <v>186</v>
      </c>
      <c r="H168">
        <v>198</v>
      </c>
      <c r="I168">
        <f>MediaSpend[[#This Row],[GrossMediaSpend]]*1.19</f>
        <v>235.61999999999998</v>
      </c>
    </row>
    <row r="169" spans="1:9" x14ac:dyDescent="0.3">
      <c r="A169" s="7">
        <v>43941</v>
      </c>
      <c r="B169" s="7">
        <v>2019</v>
      </c>
      <c r="C169">
        <v>2</v>
      </c>
      <c r="D169" t="s">
        <v>116</v>
      </c>
      <c r="E169" t="s">
        <v>100</v>
      </c>
      <c r="F169" t="s">
        <v>207</v>
      </c>
      <c r="G169" t="s">
        <v>208</v>
      </c>
      <c r="H169">
        <v>106</v>
      </c>
      <c r="I169">
        <f>MediaSpend[[#This Row],[GrossMediaSpend]]*1.19</f>
        <v>126.14</v>
      </c>
    </row>
    <row r="170" spans="1:9" x14ac:dyDescent="0.3">
      <c r="A170" s="7">
        <v>43941</v>
      </c>
      <c r="B170" s="7">
        <v>2019</v>
      </c>
      <c r="C170">
        <v>2</v>
      </c>
      <c r="D170" t="s">
        <v>104</v>
      </c>
      <c r="E170" t="s">
        <v>100</v>
      </c>
      <c r="F170" t="s">
        <v>257</v>
      </c>
      <c r="G170" t="s">
        <v>258</v>
      </c>
      <c r="H170">
        <v>254</v>
      </c>
      <c r="I170">
        <f>MediaSpend[[#This Row],[GrossMediaSpend]]*1.19</f>
        <v>302.26</v>
      </c>
    </row>
    <row r="171" spans="1:9" x14ac:dyDescent="0.3">
      <c r="A171" s="7">
        <v>43941</v>
      </c>
      <c r="B171" s="7">
        <v>2019</v>
      </c>
      <c r="C171">
        <v>2</v>
      </c>
      <c r="D171" t="s">
        <v>111</v>
      </c>
      <c r="E171" t="s">
        <v>100</v>
      </c>
      <c r="F171" t="s">
        <v>197</v>
      </c>
      <c r="G171" t="s">
        <v>198</v>
      </c>
      <c r="H171">
        <v>138</v>
      </c>
      <c r="I171">
        <f>MediaSpend[[#This Row],[GrossMediaSpend]]*1.19</f>
        <v>164.22</v>
      </c>
    </row>
    <row r="172" spans="1:9" x14ac:dyDescent="0.3">
      <c r="A172" s="7">
        <v>43941</v>
      </c>
      <c r="B172" s="7">
        <v>2019</v>
      </c>
      <c r="C172">
        <v>2</v>
      </c>
      <c r="D172" t="s">
        <v>111</v>
      </c>
      <c r="E172" t="s">
        <v>100</v>
      </c>
      <c r="F172" t="s">
        <v>259</v>
      </c>
      <c r="G172" t="s">
        <v>260</v>
      </c>
      <c r="H172">
        <v>184</v>
      </c>
      <c r="I172">
        <f>MediaSpend[[#This Row],[GrossMediaSpend]]*1.19</f>
        <v>218.95999999999998</v>
      </c>
    </row>
    <row r="173" spans="1:9" x14ac:dyDescent="0.3">
      <c r="A173" s="7">
        <v>43941</v>
      </c>
      <c r="B173" s="7">
        <v>2019</v>
      </c>
      <c r="C173">
        <v>2</v>
      </c>
      <c r="D173" t="s">
        <v>149</v>
      </c>
      <c r="E173" t="s">
        <v>100</v>
      </c>
      <c r="F173" t="s">
        <v>174</v>
      </c>
      <c r="G173" t="s">
        <v>175</v>
      </c>
      <c r="H173">
        <v>35</v>
      </c>
      <c r="I173">
        <f>MediaSpend[[#This Row],[GrossMediaSpend]]*1.19</f>
        <v>41.65</v>
      </c>
    </row>
    <row r="174" spans="1:9" x14ac:dyDescent="0.3">
      <c r="A174" s="7">
        <v>43941</v>
      </c>
      <c r="B174" s="7">
        <v>2019</v>
      </c>
      <c r="C174">
        <v>2</v>
      </c>
      <c r="D174" t="s">
        <v>261</v>
      </c>
      <c r="E174" t="s">
        <v>100</v>
      </c>
      <c r="F174" t="s">
        <v>262</v>
      </c>
      <c r="G174" t="s">
        <v>263</v>
      </c>
      <c r="H174">
        <v>76</v>
      </c>
      <c r="I174">
        <f>MediaSpend[[#This Row],[GrossMediaSpend]]*1.19</f>
        <v>90.44</v>
      </c>
    </row>
    <row r="175" spans="1:9" x14ac:dyDescent="0.3">
      <c r="A175" s="7">
        <v>43941</v>
      </c>
      <c r="B175" s="7">
        <v>2019</v>
      </c>
      <c r="C175">
        <v>2</v>
      </c>
      <c r="D175" t="s">
        <v>261</v>
      </c>
      <c r="E175" t="s">
        <v>100</v>
      </c>
      <c r="F175" t="s">
        <v>264</v>
      </c>
      <c r="G175" t="s">
        <v>265</v>
      </c>
      <c r="H175">
        <v>221</v>
      </c>
      <c r="I175">
        <f>MediaSpend[[#This Row],[GrossMediaSpend]]*1.19</f>
        <v>262.99</v>
      </c>
    </row>
    <row r="176" spans="1:9" x14ac:dyDescent="0.3">
      <c r="A176" s="7">
        <v>43941</v>
      </c>
      <c r="B176" s="7">
        <v>2019</v>
      </c>
      <c r="C176">
        <v>2</v>
      </c>
      <c r="D176" t="s">
        <v>222</v>
      </c>
      <c r="E176" t="s">
        <v>100</v>
      </c>
      <c r="F176" t="s">
        <v>183</v>
      </c>
      <c r="G176" t="s">
        <v>184</v>
      </c>
      <c r="H176">
        <v>135</v>
      </c>
      <c r="I176">
        <f>MediaSpend[[#This Row],[GrossMediaSpend]]*1.19</f>
        <v>160.65</v>
      </c>
    </row>
    <row r="177" spans="1:9" x14ac:dyDescent="0.3">
      <c r="A177" s="7">
        <v>43941</v>
      </c>
      <c r="B177" s="7">
        <v>2019</v>
      </c>
      <c r="C177">
        <v>2</v>
      </c>
      <c r="D177" t="s">
        <v>112</v>
      </c>
      <c r="E177" t="s">
        <v>100</v>
      </c>
      <c r="F177" t="s">
        <v>202</v>
      </c>
      <c r="G177" t="s">
        <v>203</v>
      </c>
      <c r="H177">
        <v>68</v>
      </c>
      <c r="I177">
        <f>MediaSpend[[#This Row],[GrossMediaSpend]]*1.19</f>
        <v>80.92</v>
      </c>
    </row>
    <row r="178" spans="1:9" x14ac:dyDescent="0.3">
      <c r="A178" s="7">
        <v>43941</v>
      </c>
      <c r="B178" s="7">
        <v>2019</v>
      </c>
      <c r="C178">
        <v>2</v>
      </c>
      <c r="D178" t="s">
        <v>112</v>
      </c>
      <c r="E178" t="s">
        <v>100</v>
      </c>
      <c r="F178" t="s">
        <v>204</v>
      </c>
      <c r="G178" t="s">
        <v>205</v>
      </c>
      <c r="H178">
        <v>41</v>
      </c>
      <c r="I178">
        <f>MediaSpend[[#This Row],[GrossMediaSpend]]*1.19</f>
        <v>48.79</v>
      </c>
    </row>
    <row r="179" spans="1:9" x14ac:dyDescent="0.3">
      <c r="A179" s="7">
        <v>43941</v>
      </c>
      <c r="B179" s="7">
        <v>2019</v>
      </c>
      <c r="C179">
        <v>2</v>
      </c>
      <c r="D179" t="s">
        <v>105</v>
      </c>
      <c r="E179" t="s">
        <v>100</v>
      </c>
      <c r="F179" t="s">
        <v>122</v>
      </c>
      <c r="G179" t="s">
        <v>209</v>
      </c>
      <c r="H179">
        <v>232</v>
      </c>
      <c r="I179">
        <f>MediaSpend[[#This Row],[GrossMediaSpend]]*1.19</f>
        <v>276.08</v>
      </c>
    </row>
    <row r="180" spans="1:9" x14ac:dyDescent="0.3">
      <c r="A180" s="7">
        <v>43941</v>
      </c>
      <c r="B180" s="7">
        <v>2019</v>
      </c>
      <c r="C180">
        <v>2</v>
      </c>
      <c r="D180" t="s">
        <v>105</v>
      </c>
      <c r="E180" t="s">
        <v>100</v>
      </c>
      <c r="F180" t="s">
        <v>122</v>
      </c>
      <c r="G180" t="s">
        <v>201</v>
      </c>
      <c r="H180">
        <v>55</v>
      </c>
      <c r="I180">
        <f>MediaSpend[[#This Row],[GrossMediaSpend]]*1.19</f>
        <v>65.45</v>
      </c>
    </row>
    <row r="181" spans="1:9" x14ac:dyDescent="0.3">
      <c r="A181" s="7">
        <v>43941</v>
      </c>
      <c r="B181" s="7">
        <v>2019</v>
      </c>
      <c r="C181">
        <v>2</v>
      </c>
      <c r="D181" t="s">
        <v>206</v>
      </c>
      <c r="E181" t="s">
        <v>100</v>
      </c>
      <c r="F181" t="s">
        <v>207</v>
      </c>
      <c r="G181" t="s">
        <v>208</v>
      </c>
      <c r="H181">
        <v>121</v>
      </c>
      <c r="I181">
        <f>MediaSpend[[#This Row],[GrossMediaSpend]]*1.19</f>
        <v>143.98999999999998</v>
      </c>
    </row>
    <row r="182" spans="1:9" x14ac:dyDescent="0.3">
      <c r="A182" s="7">
        <v>43941</v>
      </c>
      <c r="B182" s="7">
        <v>2019</v>
      </c>
      <c r="C182">
        <v>2</v>
      </c>
      <c r="D182" t="s">
        <v>99</v>
      </c>
      <c r="E182" t="s">
        <v>100</v>
      </c>
      <c r="F182" t="s">
        <v>210</v>
      </c>
      <c r="G182" t="s">
        <v>211</v>
      </c>
      <c r="H182">
        <v>18</v>
      </c>
      <c r="I182">
        <f>MediaSpend[[#This Row],[GrossMediaSpend]]*1.19</f>
        <v>21.419999999999998</v>
      </c>
    </row>
    <row r="183" spans="1:9" x14ac:dyDescent="0.3">
      <c r="A183" s="7">
        <v>43941</v>
      </c>
      <c r="B183" s="7">
        <v>2019</v>
      </c>
      <c r="C183">
        <v>2</v>
      </c>
      <c r="D183" t="s">
        <v>103</v>
      </c>
      <c r="E183" t="s">
        <v>100</v>
      </c>
      <c r="F183" t="s">
        <v>210</v>
      </c>
      <c r="G183" t="s">
        <v>211</v>
      </c>
      <c r="H183">
        <v>65</v>
      </c>
      <c r="I183">
        <f>MediaSpend[[#This Row],[GrossMediaSpend]]*1.19</f>
        <v>77.349999999999994</v>
      </c>
    </row>
    <row r="184" spans="1:9" x14ac:dyDescent="0.3">
      <c r="A184" s="7">
        <v>43941</v>
      </c>
      <c r="B184" s="7">
        <v>2019</v>
      </c>
      <c r="C184">
        <v>2</v>
      </c>
      <c r="D184" t="s">
        <v>104</v>
      </c>
      <c r="E184" t="s">
        <v>100</v>
      </c>
      <c r="F184" t="s">
        <v>214</v>
      </c>
      <c r="G184" t="s">
        <v>215</v>
      </c>
      <c r="H184">
        <v>264</v>
      </c>
      <c r="I184">
        <f>MediaSpend[[#This Row],[GrossMediaSpend]]*1.19</f>
        <v>314.15999999999997</v>
      </c>
    </row>
    <row r="185" spans="1:9" x14ac:dyDescent="0.3">
      <c r="A185" s="7">
        <v>43941</v>
      </c>
      <c r="B185" s="7">
        <v>2019</v>
      </c>
      <c r="C185">
        <v>2</v>
      </c>
      <c r="D185" t="s">
        <v>104</v>
      </c>
      <c r="E185" t="s">
        <v>100</v>
      </c>
      <c r="F185" t="s">
        <v>214</v>
      </c>
      <c r="G185" t="s">
        <v>216</v>
      </c>
      <c r="H185">
        <v>66</v>
      </c>
      <c r="I185">
        <f>MediaSpend[[#This Row],[GrossMediaSpend]]*1.19</f>
        <v>78.539999999999992</v>
      </c>
    </row>
    <row r="186" spans="1:9" x14ac:dyDescent="0.3">
      <c r="A186" s="7">
        <v>43941</v>
      </c>
      <c r="B186" s="7">
        <v>2019</v>
      </c>
      <c r="C186">
        <v>2</v>
      </c>
      <c r="D186" t="s">
        <v>99</v>
      </c>
      <c r="E186" t="s">
        <v>100</v>
      </c>
      <c r="F186" t="s">
        <v>218</v>
      </c>
      <c r="G186" t="s">
        <v>220</v>
      </c>
      <c r="H186">
        <v>73</v>
      </c>
      <c r="I186">
        <f>MediaSpend[[#This Row],[GrossMediaSpend]]*1.19</f>
        <v>86.86999999999999</v>
      </c>
    </row>
    <row r="187" spans="1:9" x14ac:dyDescent="0.3">
      <c r="A187" s="7">
        <v>43941</v>
      </c>
      <c r="B187" s="7">
        <v>2019</v>
      </c>
      <c r="C187">
        <v>2</v>
      </c>
      <c r="D187" t="s">
        <v>173</v>
      </c>
      <c r="E187" t="s">
        <v>100</v>
      </c>
      <c r="F187" t="s">
        <v>218</v>
      </c>
      <c r="G187" t="s">
        <v>219</v>
      </c>
      <c r="H187">
        <v>144</v>
      </c>
      <c r="I187">
        <f>MediaSpend[[#This Row],[GrossMediaSpend]]*1.19</f>
        <v>171.35999999999999</v>
      </c>
    </row>
    <row r="188" spans="1:9" x14ac:dyDescent="0.3">
      <c r="A188" s="7">
        <v>43941</v>
      </c>
      <c r="B188" s="7">
        <v>2019</v>
      </c>
      <c r="C188">
        <v>2</v>
      </c>
      <c r="D188" t="s">
        <v>99</v>
      </c>
      <c r="E188" t="s">
        <v>100</v>
      </c>
      <c r="F188" t="s">
        <v>218</v>
      </c>
      <c r="G188" t="s">
        <v>221</v>
      </c>
      <c r="H188">
        <v>92</v>
      </c>
      <c r="I188">
        <f>MediaSpend[[#This Row],[GrossMediaSpend]]*1.19</f>
        <v>109.47999999999999</v>
      </c>
    </row>
    <row r="189" spans="1:9" x14ac:dyDescent="0.3">
      <c r="A189" s="7">
        <v>43941</v>
      </c>
      <c r="B189" s="7">
        <v>2019</v>
      </c>
      <c r="C189">
        <v>2</v>
      </c>
      <c r="D189" t="s">
        <v>173</v>
      </c>
      <c r="E189" t="s">
        <v>100</v>
      </c>
      <c r="F189" t="s">
        <v>218</v>
      </c>
      <c r="G189" t="s">
        <v>221</v>
      </c>
      <c r="H189">
        <v>167</v>
      </c>
      <c r="I189">
        <f>MediaSpend[[#This Row],[GrossMediaSpend]]*1.19</f>
        <v>198.73</v>
      </c>
    </row>
    <row r="190" spans="1:9" x14ac:dyDescent="0.3">
      <c r="A190" s="7">
        <v>43941</v>
      </c>
      <c r="B190" s="7">
        <v>2019</v>
      </c>
      <c r="C190">
        <v>2</v>
      </c>
      <c r="D190" t="s">
        <v>222</v>
      </c>
      <c r="E190" t="s">
        <v>100</v>
      </c>
      <c r="F190" t="s">
        <v>218</v>
      </c>
      <c r="G190" t="s">
        <v>221</v>
      </c>
      <c r="H190">
        <v>273</v>
      </c>
      <c r="I190">
        <f>MediaSpend[[#This Row],[GrossMediaSpend]]*1.19</f>
        <v>324.87</v>
      </c>
    </row>
    <row r="191" spans="1:9" x14ac:dyDescent="0.3">
      <c r="A191" s="7">
        <v>43969</v>
      </c>
      <c r="B191" s="7">
        <v>2019</v>
      </c>
      <c r="C191">
        <v>3</v>
      </c>
      <c r="D191" t="s">
        <v>99</v>
      </c>
      <c r="E191" t="s">
        <v>100</v>
      </c>
      <c r="F191" t="s">
        <v>101</v>
      </c>
      <c r="G191" t="s">
        <v>102</v>
      </c>
      <c r="H191">
        <v>185</v>
      </c>
      <c r="I191">
        <f>MediaSpend[[#This Row],[GrossMediaSpend]]*1.19</f>
        <v>220.14999999999998</v>
      </c>
    </row>
    <row r="192" spans="1:9" x14ac:dyDescent="0.3">
      <c r="A192" s="7">
        <v>43969</v>
      </c>
      <c r="B192" s="7">
        <v>2019</v>
      </c>
      <c r="C192">
        <v>3</v>
      </c>
      <c r="D192" t="s">
        <v>178</v>
      </c>
      <c r="E192" t="s">
        <v>100</v>
      </c>
      <c r="F192" t="s">
        <v>101</v>
      </c>
      <c r="G192" t="s">
        <v>102</v>
      </c>
      <c r="H192">
        <v>261</v>
      </c>
      <c r="I192">
        <f>MediaSpend[[#This Row],[GrossMediaSpend]]*1.19</f>
        <v>310.58999999999997</v>
      </c>
    </row>
    <row r="193" spans="1:9" x14ac:dyDescent="0.3">
      <c r="A193" s="7">
        <v>43969</v>
      </c>
      <c r="B193" s="7">
        <v>2019</v>
      </c>
      <c r="C193">
        <v>3</v>
      </c>
      <c r="D193" t="s">
        <v>103</v>
      </c>
      <c r="E193" t="s">
        <v>100</v>
      </c>
      <c r="F193" t="s">
        <v>101</v>
      </c>
      <c r="G193" t="s">
        <v>102</v>
      </c>
      <c r="H193">
        <v>213</v>
      </c>
      <c r="I193">
        <f>MediaSpend[[#This Row],[GrossMediaSpend]]*1.19</f>
        <v>253.47</v>
      </c>
    </row>
    <row r="194" spans="1:9" x14ac:dyDescent="0.3">
      <c r="A194" s="7">
        <v>43969</v>
      </c>
      <c r="B194" s="7">
        <v>2019</v>
      </c>
      <c r="C194">
        <v>3</v>
      </c>
      <c r="D194" t="s">
        <v>111</v>
      </c>
      <c r="E194" t="s">
        <v>100</v>
      </c>
      <c r="F194" t="s">
        <v>101</v>
      </c>
      <c r="G194" t="s">
        <v>102</v>
      </c>
      <c r="H194">
        <v>41</v>
      </c>
      <c r="I194">
        <f>MediaSpend[[#This Row],[GrossMediaSpend]]*1.19</f>
        <v>48.79</v>
      </c>
    </row>
    <row r="195" spans="1:9" x14ac:dyDescent="0.3">
      <c r="A195" s="7">
        <v>43969</v>
      </c>
      <c r="B195" s="7">
        <v>2019</v>
      </c>
      <c r="C195">
        <v>3</v>
      </c>
      <c r="D195" t="s">
        <v>222</v>
      </c>
      <c r="E195" t="s">
        <v>100</v>
      </c>
      <c r="F195" t="s">
        <v>101</v>
      </c>
      <c r="G195" t="s">
        <v>102</v>
      </c>
      <c r="H195">
        <v>199</v>
      </c>
      <c r="I195">
        <f>MediaSpend[[#This Row],[GrossMediaSpend]]*1.19</f>
        <v>236.81</v>
      </c>
    </row>
    <row r="196" spans="1:9" x14ac:dyDescent="0.3">
      <c r="A196" s="7">
        <v>43969</v>
      </c>
      <c r="B196" s="7">
        <v>2019</v>
      </c>
      <c r="C196">
        <v>3</v>
      </c>
      <c r="D196" t="s">
        <v>104</v>
      </c>
      <c r="E196" t="s">
        <v>100</v>
      </c>
      <c r="F196" t="s">
        <v>101</v>
      </c>
      <c r="G196" t="s">
        <v>102</v>
      </c>
      <c r="H196">
        <v>105</v>
      </c>
      <c r="I196">
        <f>MediaSpend[[#This Row],[GrossMediaSpend]]*1.19</f>
        <v>124.94999999999999</v>
      </c>
    </row>
    <row r="197" spans="1:9" x14ac:dyDescent="0.3">
      <c r="A197" s="7">
        <v>43969</v>
      </c>
      <c r="B197" s="7">
        <v>2019</v>
      </c>
      <c r="C197">
        <v>3</v>
      </c>
      <c r="D197" t="s">
        <v>105</v>
      </c>
      <c r="E197" t="s">
        <v>100</v>
      </c>
      <c r="F197" t="s">
        <v>101</v>
      </c>
      <c r="G197" t="s">
        <v>102</v>
      </c>
      <c r="H197">
        <v>190</v>
      </c>
      <c r="I197">
        <f>MediaSpend[[#This Row],[GrossMediaSpend]]*1.19</f>
        <v>226.1</v>
      </c>
    </row>
    <row r="198" spans="1:9" x14ac:dyDescent="0.3">
      <c r="A198" s="7">
        <v>43969</v>
      </c>
      <c r="B198" s="7">
        <v>2019</v>
      </c>
      <c r="C198">
        <v>3</v>
      </c>
      <c r="D198" t="s">
        <v>99</v>
      </c>
      <c r="E198" t="s">
        <v>100</v>
      </c>
      <c r="F198" t="s">
        <v>101</v>
      </c>
      <c r="G198" t="s">
        <v>106</v>
      </c>
      <c r="H198">
        <v>242</v>
      </c>
      <c r="I198">
        <f>MediaSpend[[#This Row],[GrossMediaSpend]]*1.19</f>
        <v>287.97999999999996</v>
      </c>
    </row>
    <row r="199" spans="1:9" x14ac:dyDescent="0.3">
      <c r="A199" s="7">
        <v>43969</v>
      </c>
      <c r="B199" s="7">
        <v>2019</v>
      </c>
      <c r="C199">
        <v>3</v>
      </c>
      <c r="D199" t="s">
        <v>107</v>
      </c>
      <c r="E199" t="s">
        <v>100</v>
      </c>
      <c r="F199" t="s">
        <v>101</v>
      </c>
      <c r="G199" t="s">
        <v>106</v>
      </c>
      <c r="H199">
        <v>170</v>
      </c>
      <c r="I199">
        <f>MediaSpend[[#This Row],[GrossMediaSpend]]*1.19</f>
        <v>202.29999999999998</v>
      </c>
    </row>
    <row r="200" spans="1:9" x14ac:dyDescent="0.3">
      <c r="A200" s="7">
        <v>43969</v>
      </c>
      <c r="B200" s="7">
        <v>2019</v>
      </c>
      <c r="C200">
        <v>3</v>
      </c>
      <c r="D200" t="s">
        <v>104</v>
      </c>
      <c r="E200" t="s">
        <v>100</v>
      </c>
      <c r="F200" t="s">
        <v>101</v>
      </c>
      <c r="G200" t="s">
        <v>106</v>
      </c>
      <c r="H200">
        <v>187</v>
      </c>
      <c r="I200">
        <f>MediaSpend[[#This Row],[GrossMediaSpend]]*1.19</f>
        <v>222.53</v>
      </c>
    </row>
    <row r="201" spans="1:9" x14ac:dyDescent="0.3">
      <c r="A201" s="7">
        <v>43969</v>
      </c>
      <c r="B201" s="7">
        <v>2019</v>
      </c>
      <c r="C201">
        <v>3</v>
      </c>
      <c r="D201" t="s">
        <v>105</v>
      </c>
      <c r="E201" t="s">
        <v>100</v>
      </c>
      <c r="F201" t="s">
        <v>101</v>
      </c>
      <c r="G201" t="s">
        <v>106</v>
      </c>
      <c r="H201">
        <v>190</v>
      </c>
      <c r="I201">
        <f>MediaSpend[[#This Row],[GrossMediaSpend]]*1.19</f>
        <v>226.1</v>
      </c>
    </row>
    <row r="202" spans="1:9" x14ac:dyDescent="0.3">
      <c r="A202" s="7">
        <v>43969</v>
      </c>
      <c r="B202" s="7">
        <v>2019</v>
      </c>
      <c r="C202">
        <v>3</v>
      </c>
      <c r="D202" t="s">
        <v>99</v>
      </c>
      <c r="E202" t="s">
        <v>100</v>
      </c>
      <c r="F202" t="s">
        <v>101</v>
      </c>
      <c r="G202" t="s">
        <v>223</v>
      </c>
      <c r="H202">
        <v>137</v>
      </c>
      <c r="I202">
        <f>MediaSpend[[#This Row],[GrossMediaSpend]]*1.19</f>
        <v>163.03</v>
      </c>
    </row>
    <row r="203" spans="1:9" x14ac:dyDescent="0.3">
      <c r="A203" s="7">
        <v>43969</v>
      </c>
      <c r="B203" s="7">
        <v>2019</v>
      </c>
      <c r="C203">
        <v>3</v>
      </c>
      <c r="D203" t="s">
        <v>107</v>
      </c>
      <c r="E203" t="s">
        <v>100</v>
      </c>
      <c r="F203" t="s">
        <v>101</v>
      </c>
      <c r="G203" t="s">
        <v>108</v>
      </c>
      <c r="H203">
        <v>180</v>
      </c>
      <c r="I203">
        <f>MediaSpend[[#This Row],[GrossMediaSpend]]*1.19</f>
        <v>214.2</v>
      </c>
    </row>
    <row r="204" spans="1:9" x14ac:dyDescent="0.3">
      <c r="A204" s="7">
        <v>43969</v>
      </c>
      <c r="B204" s="7">
        <v>2019</v>
      </c>
      <c r="C204">
        <v>3</v>
      </c>
      <c r="D204" t="s">
        <v>103</v>
      </c>
      <c r="E204" t="s">
        <v>100</v>
      </c>
      <c r="F204" t="s">
        <v>101</v>
      </c>
      <c r="G204" t="s">
        <v>109</v>
      </c>
      <c r="H204">
        <v>229</v>
      </c>
      <c r="I204">
        <f>MediaSpend[[#This Row],[GrossMediaSpend]]*1.19</f>
        <v>272.51</v>
      </c>
    </row>
    <row r="205" spans="1:9" x14ac:dyDescent="0.3">
      <c r="A205" s="7">
        <v>43969</v>
      </c>
      <c r="B205" s="7">
        <v>2019</v>
      </c>
      <c r="C205">
        <v>3</v>
      </c>
      <c r="D205" t="s">
        <v>103</v>
      </c>
      <c r="E205" t="s">
        <v>100</v>
      </c>
      <c r="F205" t="s">
        <v>101</v>
      </c>
      <c r="G205" t="s">
        <v>110</v>
      </c>
      <c r="H205">
        <v>103</v>
      </c>
      <c r="I205">
        <f>MediaSpend[[#This Row],[GrossMediaSpend]]*1.19</f>
        <v>122.57</v>
      </c>
    </row>
    <row r="206" spans="1:9" x14ac:dyDescent="0.3">
      <c r="A206" s="7">
        <v>43969</v>
      </c>
      <c r="B206" s="7">
        <v>2019</v>
      </c>
      <c r="C206">
        <v>3</v>
      </c>
      <c r="D206" t="s">
        <v>103</v>
      </c>
      <c r="E206" t="s">
        <v>100</v>
      </c>
      <c r="F206" t="s">
        <v>101</v>
      </c>
      <c r="G206" t="s">
        <v>223</v>
      </c>
      <c r="H206">
        <v>12</v>
      </c>
      <c r="I206">
        <f>MediaSpend[[#This Row],[GrossMediaSpend]]*1.19</f>
        <v>14.28</v>
      </c>
    </row>
    <row r="207" spans="1:9" x14ac:dyDescent="0.3">
      <c r="A207" s="7">
        <v>43969</v>
      </c>
      <c r="B207" s="7">
        <v>2019</v>
      </c>
      <c r="C207">
        <v>3</v>
      </c>
      <c r="D207" t="s">
        <v>111</v>
      </c>
      <c r="E207" t="s">
        <v>100</v>
      </c>
      <c r="F207" t="s">
        <v>101</v>
      </c>
      <c r="G207" t="s">
        <v>110</v>
      </c>
      <c r="H207">
        <v>96</v>
      </c>
      <c r="I207">
        <f>MediaSpend[[#This Row],[GrossMediaSpend]]*1.19</f>
        <v>114.24</v>
      </c>
    </row>
    <row r="208" spans="1:9" x14ac:dyDescent="0.3">
      <c r="A208" s="7">
        <v>43969</v>
      </c>
      <c r="B208" s="7">
        <v>2019</v>
      </c>
      <c r="C208">
        <v>3</v>
      </c>
      <c r="D208" t="s">
        <v>99</v>
      </c>
      <c r="E208" t="s">
        <v>113</v>
      </c>
      <c r="F208" t="s">
        <v>114</v>
      </c>
      <c r="G208" t="s">
        <v>225</v>
      </c>
      <c r="H208">
        <v>223</v>
      </c>
      <c r="I208">
        <f>MediaSpend[[#This Row],[GrossMediaSpend]]*1.19</f>
        <v>265.37</v>
      </c>
    </row>
    <row r="209" spans="1:9" x14ac:dyDescent="0.3">
      <c r="A209" s="7">
        <v>43969</v>
      </c>
      <c r="B209" s="7">
        <v>2019</v>
      </c>
      <c r="C209">
        <v>3</v>
      </c>
      <c r="D209" t="s">
        <v>103</v>
      </c>
      <c r="E209" t="s">
        <v>113</v>
      </c>
      <c r="F209" t="s">
        <v>114</v>
      </c>
      <c r="G209" t="s">
        <v>227</v>
      </c>
      <c r="H209">
        <v>9</v>
      </c>
      <c r="I209">
        <f>MediaSpend[[#This Row],[GrossMediaSpend]]*1.19</f>
        <v>10.709999999999999</v>
      </c>
    </row>
    <row r="210" spans="1:9" x14ac:dyDescent="0.3">
      <c r="A210" s="7">
        <v>43969</v>
      </c>
      <c r="B210" s="7">
        <v>2019</v>
      </c>
      <c r="C210">
        <v>3</v>
      </c>
      <c r="D210" t="s">
        <v>112</v>
      </c>
      <c r="E210" t="s">
        <v>113</v>
      </c>
      <c r="F210" t="s">
        <v>114</v>
      </c>
      <c r="G210" t="s">
        <v>115</v>
      </c>
      <c r="H210">
        <v>229</v>
      </c>
      <c r="I210">
        <f>MediaSpend[[#This Row],[GrossMediaSpend]]*1.19</f>
        <v>272.51</v>
      </c>
    </row>
    <row r="211" spans="1:9" x14ac:dyDescent="0.3">
      <c r="A211" s="7">
        <v>43969</v>
      </c>
      <c r="B211" s="7">
        <v>2019</v>
      </c>
      <c r="C211">
        <v>3</v>
      </c>
      <c r="D211" t="s">
        <v>112</v>
      </c>
      <c r="E211" t="s">
        <v>113</v>
      </c>
      <c r="F211" t="s">
        <v>114</v>
      </c>
      <c r="G211" t="s">
        <v>226</v>
      </c>
      <c r="H211">
        <v>6</v>
      </c>
      <c r="I211">
        <f>MediaSpend[[#This Row],[GrossMediaSpend]]*1.19</f>
        <v>7.14</v>
      </c>
    </row>
    <row r="212" spans="1:9" x14ac:dyDescent="0.3">
      <c r="A212" s="7">
        <v>43969</v>
      </c>
      <c r="B212" s="7">
        <v>2019</v>
      </c>
      <c r="C212">
        <v>3</v>
      </c>
      <c r="D212" t="s">
        <v>112</v>
      </c>
      <c r="E212" t="s">
        <v>113</v>
      </c>
      <c r="F212" t="s">
        <v>114</v>
      </c>
      <c r="G212" t="s">
        <v>266</v>
      </c>
      <c r="H212">
        <v>161</v>
      </c>
      <c r="I212">
        <f>MediaSpend[[#This Row],[GrossMediaSpend]]*1.19</f>
        <v>191.59</v>
      </c>
    </row>
    <row r="213" spans="1:9" x14ac:dyDescent="0.3">
      <c r="A213" s="7">
        <v>43969</v>
      </c>
      <c r="B213" s="7">
        <v>2019</v>
      </c>
      <c r="C213">
        <v>3</v>
      </c>
      <c r="D213" t="s">
        <v>99</v>
      </c>
      <c r="E213" t="s">
        <v>113</v>
      </c>
      <c r="F213" t="s">
        <v>114</v>
      </c>
      <c r="G213" t="s">
        <v>117</v>
      </c>
      <c r="H213">
        <v>270</v>
      </c>
      <c r="I213">
        <f>MediaSpend[[#This Row],[GrossMediaSpend]]*1.19</f>
        <v>321.3</v>
      </c>
    </row>
    <row r="214" spans="1:9" x14ac:dyDescent="0.3">
      <c r="A214" s="7">
        <v>43969</v>
      </c>
      <c r="B214" s="7">
        <v>2019</v>
      </c>
      <c r="C214">
        <v>3</v>
      </c>
      <c r="D214" t="s">
        <v>103</v>
      </c>
      <c r="E214" t="s">
        <v>113</v>
      </c>
      <c r="F214" t="s">
        <v>114</v>
      </c>
      <c r="G214" t="s">
        <v>117</v>
      </c>
      <c r="H214">
        <v>56</v>
      </c>
      <c r="I214">
        <f>MediaSpend[[#This Row],[GrossMediaSpend]]*1.19</f>
        <v>66.64</v>
      </c>
    </row>
    <row r="215" spans="1:9" x14ac:dyDescent="0.3">
      <c r="A215" s="7">
        <v>43969</v>
      </c>
      <c r="B215" s="7">
        <v>2019</v>
      </c>
      <c r="C215">
        <v>3</v>
      </c>
      <c r="D215" t="s">
        <v>99</v>
      </c>
      <c r="E215" t="s">
        <v>118</v>
      </c>
      <c r="F215" t="s">
        <v>119</v>
      </c>
      <c r="G215" t="s">
        <v>120</v>
      </c>
      <c r="H215">
        <v>254</v>
      </c>
      <c r="I215">
        <f>MediaSpend[[#This Row],[GrossMediaSpend]]*1.19</f>
        <v>302.26</v>
      </c>
    </row>
    <row r="216" spans="1:9" x14ac:dyDescent="0.3">
      <c r="A216" s="7">
        <v>43969</v>
      </c>
      <c r="B216" s="7">
        <v>2019</v>
      </c>
      <c r="C216">
        <v>3</v>
      </c>
      <c r="D216" t="s">
        <v>107</v>
      </c>
      <c r="E216" t="s">
        <v>118</v>
      </c>
      <c r="F216" t="s">
        <v>119</v>
      </c>
      <c r="G216" t="s">
        <v>120</v>
      </c>
      <c r="H216">
        <v>42</v>
      </c>
      <c r="I216">
        <f>MediaSpend[[#This Row],[GrossMediaSpend]]*1.19</f>
        <v>49.98</v>
      </c>
    </row>
    <row r="217" spans="1:9" x14ac:dyDescent="0.3">
      <c r="A217" s="7">
        <v>43969</v>
      </c>
      <c r="B217" s="7">
        <v>2019</v>
      </c>
      <c r="C217">
        <v>3</v>
      </c>
      <c r="D217" t="s">
        <v>99</v>
      </c>
      <c r="E217" t="s">
        <v>118</v>
      </c>
      <c r="F217" t="s">
        <v>119</v>
      </c>
      <c r="G217" t="s">
        <v>121</v>
      </c>
      <c r="H217">
        <v>142</v>
      </c>
      <c r="I217">
        <f>MediaSpend[[#This Row],[GrossMediaSpend]]*1.19</f>
        <v>168.98</v>
      </c>
    </row>
    <row r="218" spans="1:9" x14ac:dyDescent="0.3">
      <c r="A218" s="7">
        <v>43969</v>
      </c>
      <c r="B218" s="7">
        <v>2019</v>
      </c>
      <c r="C218">
        <v>3</v>
      </c>
      <c r="D218" t="s">
        <v>107</v>
      </c>
      <c r="E218" t="s">
        <v>118</v>
      </c>
      <c r="F218" t="s">
        <v>119</v>
      </c>
      <c r="G218" t="s">
        <v>229</v>
      </c>
      <c r="H218">
        <v>236</v>
      </c>
      <c r="I218">
        <f>MediaSpend[[#This Row],[GrossMediaSpend]]*1.19</f>
        <v>280.83999999999997</v>
      </c>
    </row>
    <row r="219" spans="1:9" x14ac:dyDescent="0.3">
      <c r="A219" s="7">
        <v>43969</v>
      </c>
      <c r="B219" s="7">
        <v>2019</v>
      </c>
      <c r="C219">
        <v>3</v>
      </c>
      <c r="D219" t="s">
        <v>99</v>
      </c>
      <c r="E219" t="s">
        <v>118</v>
      </c>
      <c r="F219" t="s">
        <v>124</v>
      </c>
      <c r="G219" t="s">
        <v>125</v>
      </c>
      <c r="H219">
        <v>75</v>
      </c>
      <c r="I219">
        <f>MediaSpend[[#This Row],[GrossMediaSpend]]*1.19</f>
        <v>89.25</v>
      </c>
    </row>
    <row r="220" spans="1:9" x14ac:dyDescent="0.3">
      <c r="A220" s="7">
        <v>43969</v>
      </c>
      <c r="B220" s="7">
        <v>2019</v>
      </c>
      <c r="C220">
        <v>3</v>
      </c>
      <c r="D220" t="s">
        <v>107</v>
      </c>
      <c r="E220" t="s">
        <v>118</v>
      </c>
      <c r="F220" t="s">
        <v>267</v>
      </c>
      <c r="G220" t="s">
        <v>268</v>
      </c>
      <c r="H220">
        <v>129</v>
      </c>
      <c r="I220">
        <f>MediaSpend[[#This Row],[GrossMediaSpend]]*1.19</f>
        <v>153.51</v>
      </c>
    </row>
    <row r="221" spans="1:9" x14ac:dyDescent="0.3">
      <c r="A221" s="7">
        <v>43969</v>
      </c>
      <c r="B221" s="7">
        <v>2019</v>
      </c>
      <c r="C221">
        <v>3</v>
      </c>
      <c r="D221" t="s">
        <v>107</v>
      </c>
      <c r="E221" t="s">
        <v>118</v>
      </c>
      <c r="F221" t="s">
        <v>124</v>
      </c>
      <c r="G221" t="s">
        <v>125</v>
      </c>
      <c r="H221">
        <v>29</v>
      </c>
      <c r="I221">
        <f>MediaSpend[[#This Row],[GrossMediaSpend]]*1.19</f>
        <v>34.51</v>
      </c>
    </row>
    <row r="222" spans="1:9" x14ac:dyDescent="0.3">
      <c r="A222" s="7">
        <v>43969</v>
      </c>
      <c r="B222" s="7">
        <v>2019</v>
      </c>
      <c r="C222">
        <v>3</v>
      </c>
      <c r="D222" t="s">
        <v>111</v>
      </c>
      <c r="E222" t="s">
        <v>118</v>
      </c>
      <c r="F222" t="s">
        <v>269</v>
      </c>
      <c r="G222" t="s">
        <v>270</v>
      </c>
      <c r="H222">
        <v>46</v>
      </c>
      <c r="I222">
        <f>MediaSpend[[#This Row],[GrossMediaSpend]]*1.19</f>
        <v>54.739999999999995</v>
      </c>
    </row>
    <row r="223" spans="1:9" x14ac:dyDescent="0.3">
      <c r="A223" s="7">
        <v>43969</v>
      </c>
      <c r="B223" s="7">
        <v>2019</v>
      </c>
      <c r="C223">
        <v>3</v>
      </c>
      <c r="D223" t="s">
        <v>111</v>
      </c>
      <c r="E223" t="s">
        <v>118</v>
      </c>
      <c r="F223" t="s">
        <v>271</v>
      </c>
      <c r="G223" t="s">
        <v>272</v>
      </c>
      <c r="H223">
        <v>236</v>
      </c>
      <c r="I223">
        <f>MediaSpend[[#This Row],[GrossMediaSpend]]*1.19</f>
        <v>280.83999999999997</v>
      </c>
    </row>
    <row r="224" spans="1:9" x14ac:dyDescent="0.3">
      <c r="A224" s="7">
        <v>43969</v>
      </c>
      <c r="B224" s="7">
        <v>2019</v>
      </c>
      <c r="C224">
        <v>3</v>
      </c>
      <c r="D224" t="s">
        <v>149</v>
      </c>
      <c r="E224" t="s">
        <v>118</v>
      </c>
      <c r="F224" t="s">
        <v>122</v>
      </c>
      <c r="G224" t="s">
        <v>123</v>
      </c>
      <c r="H224">
        <v>163</v>
      </c>
      <c r="I224">
        <f>MediaSpend[[#This Row],[GrossMediaSpend]]*1.19</f>
        <v>193.97</v>
      </c>
    </row>
    <row r="225" spans="1:9" x14ac:dyDescent="0.3">
      <c r="A225" s="7">
        <v>43969</v>
      </c>
      <c r="B225" s="7">
        <v>2019</v>
      </c>
      <c r="C225">
        <v>3</v>
      </c>
      <c r="D225" t="s">
        <v>105</v>
      </c>
      <c r="E225" t="s">
        <v>118</v>
      </c>
      <c r="F225" t="s">
        <v>129</v>
      </c>
      <c r="G225" t="s">
        <v>130</v>
      </c>
      <c r="H225">
        <v>142</v>
      </c>
      <c r="I225">
        <f>MediaSpend[[#This Row],[GrossMediaSpend]]*1.19</f>
        <v>168.98</v>
      </c>
    </row>
    <row r="226" spans="1:9" x14ac:dyDescent="0.3">
      <c r="A226" s="7">
        <v>43969</v>
      </c>
      <c r="B226" s="7">
        <v>2019</v>
      </c>
      <c r="C226">
        <v>3</v>
      </c>
      <c r="D226" t="s">
        <v>105</v>
      </c>
      <c r="E226" t="s">
        <v>118</v>
      </c>
      <c r="F226" t="s">
        <v>127</v>
      </c>
      <c r="G226" t="s">
        <v>128</v>
      </c>
      <c r="H226">
        <v>191</v>
      </c>
      <c r="I226">
        <f>MediaSpend[[#This Row],[GrossMediaSpend]]*1.19</f>
        <v>227.29</v>
      </c>
    </row>
    <row r="227" spans="1:9" x14ac:dyDescent="0.3">
      <c r="A227" s="7">
        <v>43969</v>
      </c>
      <c r="B227" s="7">
        <v>2019</v>
      </c>
      <c r="C227">
        <v>3</v>
      </c>
      <c r="D227" t="s">
        <v>105</v>
      </c>
      <c r="E227" t="s">
        <v>118</v>
      </c>
      <c r="F227" t="s">
        <v>131</v>
      </c>
      <c r="G227" t="s">
        <v>132</v>
      </c>
      <c r="H227">
        <v>51</v>
      </c>
      <c r="I227">
        <f>MediaSpend[[#This Row],[GrossMediaSpend]]*1.19</f>
        <v>60.69</v>
      </c>
    </row>
    <row r="228" spans="1:9" x14ac:dyDescent="0.3">
      <c r="A228" s="7">
        <v>43969</v>
      </c>
      <c r="B228" s="7">
        <v>2019</v>
      </c>
      <c r="C228">
        <v>3</v>
      </c>
      <c r="D228" t="s">
        <v>99</v>
      </c>
      <c r="E228" t="s">
        <v>118</v>
      </c>
      <c r="F228" t="s">
        <v>133</v>
      </c>
      <c r="G228" t="s">
        <v>134</v>
      </c>
      <c r="H228">
        <v>25</v>
      </c>
      <c r="I228">
        <f>MediaSpend[[#This Row],[GrossMediaSpend]]*1.19</f>
        <v>29.75</v>
      </c>
    </row>
    <row r="229" spans="1:9" x14ac:dyDescent="0.3">
      <c r="A229" s="7">
        <v>43969</v>
      </c>
      <c r="B229" s="7">
        <v>2019</v>
      </c>
      <c r="C229">
        <v>3</v>
      </c>
      <c r="D229" t="s">
        <v>103</v>
      </c>
      <c r="E229" t="s">
        <v>118</v>
      </c>
      <c r="F229" t="s">
        <v>133</v>
      </c>
      <c r="G229" t="s">
        <v>134</v>
      </c>
      <c r="H229">
        <v>69</v>
      </c>
      <c r="I229">
        <f>MediaSpend[[#This Row],[GrossMediaSpend]]*1.19</f>
        <v>82.11</v>
      </c>
    </row>
    <row r="230" spans="1:9" x14ac:dyDescent="0.3">
      <c r="A230" s="7">
        <v>43969</v>
      </c>
      <c r="B230" s="7">
        <v>2019</v>
      </c>
      <c r="C230">
        <v>3</v>
      </c>
      <c r="D230" t="s">
        <v>99</v>
      </c>
      <c r="E230" t="s">
        <v>113</v>
      </c>
      <c r="F230" t="s">
        <v>241</v>
      </c>
      <c r="G230" t="s">
        <v>273</v>
      </c>
      <c r="H230">
        <v>61</v>
      </c>
      <c r="I230">
        <f>MediaSpend[[#This Row],[GrossMediaSpend]]*1.19</f>
        <v>72.59</v>
      </c>
    </row>
    <row r="231" spans="1:9" x14ac:dyDescent="0.3">
      <c r="A231" s="7">
        <v>43969</v>
      </c>
      <c r="B231" s="7">
        <v>2019</v>
      </c>
      <c r="C231">
        <v>3</v>
      </c>
      <c r="D231" t="s">
        <v>99</v>
      </c>
      <c r="E231" t="s">
        <v>113</v>
      </c>
      <c r="F231" t="s">
        <v>135</v>
      </c>
      <c r="G231" t="s">
        <v>136</v>
      </c>
      <c r="H231">
        <v>145</v>
      </c>
      <c r="I231">
        <f>MediaSpend[[#This Row],[GrossMediaSpend]]*1.19</f>
        <v>172.54999999999998</v>
      </c>
    </row>
    <row r="232" spans="1:9" x14ac:dyDescent="0.3">
      <c r="A232" s="7">
        <v>43969</v>
      </c>
      <c r="B232" s="7">
        <v>2019</v>
      </c>
      <c r="C232">
        <v>3</v>
      </c>
      <c r="D232" t="s">
        <v>103</v>
      </c>
      <c r="E232" t="s">
        <v>113</v>
      </c>
      <c r="F232" t="s">
        <v>239</v>
      </c>
      <c r="G232" t="s">
        <v>240</v>
      </c>
      <c r="H232">
        <v>178</v>
      </c>
      <c r="I232">
        <f>MediaSpend[[#This Row],[GrossMediaSpend]]*1.19</f>
        <v>211.82</v>
      </c>
    </row>
    <row r="233" spans="1:9" x14ac:dyDescent="0.3">
      <c r="A233" s="7">
        <v>43969</v>
      </c>
      <c r="B233" s="7">
        <v>2019</v>
      </c>
      <c r="C233">
        <v>3</v>
      </c>
      <c r="D233" t="s">
        <v>187</v>
      </c>
      <c r="E233" t="s">
        <v>113</v>
      </c>
      <c r="F233" t="s">
        <v>150</v>
      </c>
      <c r="G233" t="s">
        <v>151</v>
      </c>
      <c r="H233">
        <v>86</v>
      </c>
      <c r="I233">
        <f>MediaSpend[[#This Row],[GrossMediaSpend]]*1.19</f>
        <v>102.33999999999999</v>
      </c>
    </row>
    <row r="234" spans="1:9" x14ac:dyDescent="0.3">
      <c r="A234" s="7">
        <v>43969</v>
      </c>
      <c r="B234" s="7">
        <v>2019</v>
      </c>
      <c r="C234">
        <v>3</v>
      </c>
      <c r="D234" t="s">
        <v>107</v>
      </c>
      <c r="E234" t="s">
        <v>113</v>
      </c>
      <c r="F234" t="s">
        <v>233</v>
      </c>
      <c r="G234" t="s">
        <v>234</v>
      </c>
      <c r="H234">
        <v>254</v>
      </c>
      <c r="I234">
        <f>MediaSpend[[#This Row],[GrossMediaSpend]]*1.19</f>
        <v>302.26</v>
      </c>
    </row>
    <row r="235" spans="1:9" x14ac:dyDescent="0.3">
      <c r="A235" s="7">
        <v>43969</v>
      </c>
      <c r="B235" s="7">
        <v>2019</v>
      </c>
      <c r="C235">
        <v>3</v>
      </c>
      <c r="D235" t="s">
        <v>107</v>
      </c>
      <c r="E235" t="s">
        <v>113</v>
      </c>
      <c r="F235" t="s">
        <v>143</v>
      </c>
      <c r="G235" t="s">
        <v>236</v>
      </c>
      <c r="H235">
        <v>41</v>
      </c>
      <c r="I235">
        <f>MediaSpend[[#This Row],[GrossMediaSpend]]*1.19</f>
        <v>48.79</v>
      </c>
    </row>
    <row r="236" spans="1:9" x14ac:dyDescent="0.3">
      <c r="A236" s="7">
        <v>43969</v>
      </c>
      <c r="B236" s="7">
        <v>2019</v>
      </c>
      <c r="C236">
        <v>3</v>
      </c>
      <c r="D236" t="s">
        <v>103</v>
      </c>
      <c r="E236" t="s">
        <v>113</v>
      </c>
      <c r="F236" t="s">
        <v>137</v>
      </c>
      <c r="G236" t="s">
        <v>138</v>
      </c>
      <c r="H236">
        <v>93</v>
      </c>
      <c r="I236">
        <f>MediaSpend[[#This Row],[GrossMediaSpend]]*1.19</f>
        <v>110.67</v>
      </c>
    </row>
    <row r="237" spans="1:9" x14ac:dyDescent="0.3">
      <c r="A237" s="7">
        <v>43969</v>
      </c>
      <c r="B237" s="7">
        <v>2019</v>
      </c>
      <c r="C237">
        <v>3</v>
      </c>
      <c r="D237" t="s">
        <v>104</v>
      </c>
      <c r="E237" t="s">
        <v>113</v>
      </c>
      <c r="F237" t="s">
        <v>237</v>
      </c>
      <c r="G237" t="s">
        <v>238</v>
      </c>
      <c r="H237">
        <v>256</v>
      </c>
      <c r="I237">
        <f>MediaSpend[[#This Row],[GrossMediaSpend]]*1.19</f>
        <v>304.64</v>
      </c>
    </row>
    <row r="238" spans="1:9" x14ac:dyDescent="0.3">
      <c r="A238" s="7">
        <v>43969</v>
      </c>
      <c r="B238" s="7">
        <v>2019</v>
      </c>
      <c r="C238">
        <v>3</v>
      </c>
      <c r="D238" t="s">
        <v>111</v>
      </c>
      <c r="E238" t="s">
        <v>113</v>
      </c>
      <c r="F238" t="s">
        <v>143</v>
      </c>
      <c r="G238" t="s">
        <v>144</v>
      </c>
      <c r="H238">
        <v>94</v>
      </c>
      <c r="I238">
        <f>MediaSpend[[#This Row],[GrossMediaSpend]]*1.19</f>
        <v>111.86</v>
      </c>
    </row>
    <row r="239" spans="1:9" x14ac:dyDescent="0.3">
      <c r="A239" s="7">
        <v>43969</v>
      </c>
      <c r="B239" s="7">
        <v>2019</v>
      </c>
      <c r="C239">
        <v>3</v>
      </c>
      <c r="D239" t="s">
        <v>149</v>
      </c>
      <c r="E239" t="s">
        <v>113</v>
      </c>
      <c r="F239" t="s">
        <v>137</v>
      </c>
      <c r="G239" t="s">
        <v>138</v>
      </c>
      <c r="H239">
        <v>160</v>
      </c>
      <c r="I239">
        <f>MediaSpend[[#This Row],[GrossMediaSpend]]*1.19</f>
        <v>190.39999999999998</v>
      </c>
    </row>
    <row r="240" spans="1:9" x14ac:dyDescent="0.3">
      <c r="A240" s="7">
        <v>43969</v>
      </c>
      <c r="B240" s="7">
        <v>2019</v>
      </c>
      <c r="C240">
        <v>3</v>
      </c>
      <c r="D240" t="s">
        <v>149</v>
      </c>
      <c r="E240" t="s">
        <v>113</v>
      </c>
      <c r="F240" t="s">
        <v>150</v>
      </c>
      <c r="G240" t="s">
        <v>151</v>
      </c>
      <c r="H240">
        <v>90</v>
      </c>
      <c r="I240">
        <f>MediaSpend[[#This Row],[GrossMediaSpend]]*1.19</f>
        <v>107.1</v>
      </c>
    </row>
    <row r="241" spans="1:9" x14ac:dyDescent="0.3">
      <c r="A241" s="7">
        <v>43969</v>
      </c>
      <c r="B241" s="7">
        <v>2019</v>
      </c>
      <c r="C241">
        <v>3</v>
      </c>
      <c r="D241" t="s">
        <v>116</v>
      </c>
      <c r="E241" t="s">
        <v>113</v>
      </c>
      <c r="F241" t="s">
        <v>135</v>
      </c>
      <c r="G241" t="s">
        <v>274</v>
      </c>
      <c r="H241">
        <v>190</v>
      </c>
      <c r="I241">
        <f>MediaSpend[[#This Row],[GrossMediaSpend]]*1.19</f>
        <v>226.1</v>
      </c>
    </row>
    <row r="242" spans="1:9" x14ac:dyDescent="0.3">
      <c r="A242" s="7">
        <v>43969</v>
      </c>
      <c r="B242" s="7">
        <v>2019</v>
      </c>
      <c r="C242">
        <v>3</v>
      </c>
      <c r="D242" t="s">
        <v>112</v>
      </c>
      <c r="E242" t="s">
        <v>113</v>
      </c>
      <c r="F242" t="s">
        <v>241</v>
      </c>
      <c r="G242" t="s">
        <v>242</v>
      </c>
      <c r="H242">
        <v>118</v>
      </c>
      <c r="I242">
        <f>MediaSpend[[#This Row],[GrossMediaSpend]]*1.19</f>
        <v>140.41999999999999</v>
      </c>
    </row>
    <row r="243" spans="1:9" x14ac:dyDescent="0.3">
      <c r="A243" s="7">
        <v>43969</v>
      </c>
      <c r="B243" s="7">
        <v>2019</v>
      </c>
      <c r="C243">
        <v>3</v>
      </c>
      <c r="D243" t="s">
        <v>116</v>
      </c>
      <c r="E243" t="s">
        <v>113</v>
      </c>
      <c r="F243" t="s">
        <v>135</v>
      </c>
      <c r="G243" t="s">
        <v>275</v>
      </c>
      <c r="H243">
        <v>64</v>
      </c>
      <c r="I243">
        <f>MediaSpend[[#This Row],[GrossMediaSpend]]*1.19</f>
        <v>76.16</v>
      </c>
    </row>
    <row r="244" spans="1:9" x14ac:dyDescent="0.3">
      <c r="A244" s="7">
        <v>43969</v>
      </c>
      <c r="B244" s="7">
        <v>2019</v>
      </c>
      <c r="C244">
        <v>3</v>
      </c>
      <c r="D244" t="s">
        <v>105</v>
      </c>
      <c r="E244" t="s">
        <v>113</v>
      </c>
      <c r="F244" t="s">
        <v>237</v>
      </c>
      <c r="G244" t="s">
        <v>276</v>
      </c>
      <c r="H244">
        <v>75</v>
      </c>
      <c r="I244">
        <f>MediaSpend[[#This Row],[GrossMediaSpend]]*1.19</f>
        <v>89.25</v>
      </c>
    </row>
    <row r="245" spans="1:9" x14ac:dyDescent="0.3">
      <c r="A245" s="7">
        <v>43969</v>
      </c>
      <c r="B245" s="7">
        <v>2019</v>
      </c>
      <c r="C245">
        <v>3</v>
      </c>
      <c r="D245" t="s">
        <v>105</v>
      </c>
      <c r="E245" t="s">
        <v>113</v>
      </c>
      <c r="F245" t="s">
        <v>152</v>
      </c>
      <c r="G245" t="s">
        <v>153</v>
      </c>
      <c r="H245">
        <v>68</v>
      </c>
      <c r="I245">
        <f>MediaSpend[[#This Row],[GrossMediaSpend]]*1.19</f>
        <v>80.92</v>
      </c>
    </row>
    <row r="246" spans="1:9" x14ac:dyDescent="0.3">
      <c r="A246" s="7">
        <v>43969</v>
      </c>
      <c r="B246" s="7">
        <v>2019</v>
      </c>
      <c r="C246">
        <v>3</v>
      </c>
      <c r="D246" t="s">
        <v>107</v>
      </c>
      <c r="E246" t="s">
        <v>113</v>
      </c>
      <c r="F246" t="s">
        <v>154</v>
      </c>
      <c r="G246" t="s">
        <v>243</v>
      </c>
      <c r="H246">
        <v>71</v>
      </c>
      <c r="I246">
        <f>MediaSpend[[#This Row],[GrossMediaSpend]]*1.19</f>
        <v>84.49</v>
      </c>
    </row>
    <row r="247" spans="1:9" x14ac:dyDescent="0.3">
      <c r="A247" s="7">
        <v>43969</v>
      </c>
      <c r="B247" s="7">
        <v>2019</v>
      </c>
      <c r="C247">
        <v>3</v>
      </c>
      <c r="D247" t="s">
        <v>107</v>
      </c>
      <c r="E247" t="s">
        <v>113</v>
      </c>
      <c r="F247" t="s">
        <v>154</v>
      </c>
      <c r="G247" t="s">
        <v>277</v>
      </c>
      <c r="H247">
        <v>223</v>
      </c>
      <c r="I247">
        <f>MediaSpend[[#This Row],[GrossMediaSpend]]*1.19</f>
        <v>265.37</v>
      </c>
    </row>
    <row r="248" spans="1:9" x14ac:dyDescent="0.3">
      <c r="A248" s="7">
        <v>43969</v>
      </c>
      <c r="B248" s="7">
        <v>2019</v>
      </c>
      <c r="C248">
        <v>3</v>
      </c>
      <c r="D248" t="s">
        <v>111</v>
      </c>
      <c r="E248" t="s">
        <v>113</v>
      </c>
      <c r="F248" t="s">
        <v>154</v>
      </c>
      <c r="G248" t="s">
        <v>155</v>
      </c>
      <c r="H248">
        <v>241</v>
      </c>
      <c r="I248">
        <f>MediaSpend[[#This Row],[GrossMediaSpend]]*1.19</f>
        <v>286.78999999999996</v>
      </c>
    </row>
    <row r="249" spans="1:9" x14ac:dyDescent="0.3">
      <c r="A249" s="7">
        <v>43969</v>
      </c>
      <c r="B249" s="7">
        <v>2019</v>
      </c>
      <c r="C249">
        <v>3</v>
      </c>
      <c r="D249" t="s">
        <v>116</v>
      </c>
      <c r="E249" t="s">
        <v>113</v>
      </c>
      <c r="F249" t="s">
        <v>278</v>
      </c>
      <c r="G249" t="s">
        <v>279</v>
      </c>
      <c r="H249">
        <v>114</v>
      </c>
      <c r="I249">
        <f>MediaSpend[[#This Row],[GrossMediaSpend]]*1.19</f>
        <v>135.66</v>
      </c>
    </row>
    <row r="250" spans="1:9" x14ac:dyDescent="0.3">
      <c r="A250" s="7">
        <v>43969</v>
      </c>
      <c r="B250" s="7">
        <v>2019</v>
      </c>
      <c r="C250">
        <v>3</v>
      </c>
      <c r="D250" t="s">
        <v>116</v>
      </c>
      <c r="E250" t="s">
        <v>113</v>
      </c>
      <c r="F250" t="s">
        <v>278</v>
      </c>
      <c r="G250" t="s">
        <v>280</v>
      </c>
      <c r="H250">
        <v>20</v>
      </c>
      <c r="I250">
        <f>MediaSpend[[#This Row],[GrossMediaSpend]]*1.19</f>
        <v>23.799999999999997</v>
      </c>
    </row>
    <row r="251" spans="1:9" x14ac:dyDescent="0.3">
      <c r="A251" s="7">
        <v>43969</v>
      </c>
      <c r="B251" s="7">
        <v>2019</v>
      </c>
      <c r="C251">
        <v>3</v>
      </c>
      <c r="D251" t="s">
        <v>116</v>
      </c>
      <c r="E251" t="s">
        <v>113</v>
      </c>
      <c r="F251" t="s">
        <v>278</v>
      </c>
      <c r="G251" t="s">
        <v>281</v>
      </c>
      <c r="H251">
        <v>176</v>
      </c>
      <c r="I251">
        <f>MediaSpend[[#This Row],[GrossMediaSpend]]*1.19</f>
        <v>209.44</v>
      </c>
    </row>
    <row r="252" spans="1:9" x14ac:dyDescent="0.3">
      <c r="A252" s="7">
        <v>43969</v>
      </c>
      <c r="B252" s="7">
        <v>2019</v>
      </c>
      <c r="C252">
        <v>3</v>
      </c>
      <c r="D252" t="s">
        <v>111</v>
      </c>
      <c r="E252" t="s">
        <v>113</v>
      </c>
      <c r="F252" t="s">
        <v>156</v>
      </c>
      <c r="G252" t="s">
        <v>159</v>
      </c>
      <c r="H252">
        <v>198</v>
      </c>
      <c r="I252">
        <f>MediaSpend[[#This Row],[GrossMediaSpend]]*1.19</f>
        <v>235.61999999999998</v>
      </c>
    </row>
    <row r="253" spans="1:9" x14ac:dyDescent="0.3">
      <c r="A253" s="7">
        <v>43969</v>
      </c>
      <c r="B253" s="7">
        <v>2019</v>
      </c>
      <c r="C253">
        <v>3</v>
      </c>
      <c r="D253" t="s">
        <v>112</v>
      </c>
      <c r="E253" t="s">
        <v>113</v>
      </c>
      <c r="F253" t="s">
        <v>156</v>
      </c>
      <c r="G253" t="s">
        <v>159</v>
      </c>
      <c r="H253">
        <v>177</v>
      </c>
      <c r="I253">
        <f>MediaSpend[[#This Row],[GrossMediaSpend]]*1.19</f>
        <v>210.63</v>
      </c>
    </row>
    <row r="254" spans="1:9" x14ac:dyDescent="0.3">
      <c r="A254" s="7">
        <v>43969</v>
      </c>
      <c r="B254" s="7">
        <v>2019</v>
      </c>
      <c r="C254">
        <v>3</v>
      </c>
      <c r="D254" t="s">
        <v>116</v>
      </c>
      <c r="E254" t="s">
        <v>113</v>
      </c>
      <c r="F254" t="s">
        <v>160</v>
      </c>
      <c r="G254" t="s">
        <v>161</v>
      </c>
      <c r="H254">
        <v>12</v>
      </c>
      <c r="I254">
        <f>MediaSpend[[#This Row],[GrossMediaSpend]]*1.19</f>
        <v>14.28</v>
      </c>
    </row>
    <row r="255" spans="1:9" x14ac:dyDescent="0.3">
      <c r="A255" s="7">
        <v>43969</v>
      </c>
      <c r="B255" s="7">
        <v>2019</v>
      </c>
      <c r="C255">
        <v>3</v>
      </c>
      <c r="D255" t="s">
        <v>116</v>
      </c>
      <c r="E255" t="s">
        <v>113</v>
      </c>
      <c r="F255" t="s">
        <v>160</v>
      </c>
      <c r="G255" t="s">
        <v>163</v>
      </c>
      <c r="H255">
        <v>167</v>
      </c>
      <c r="I255">
        <f>MediaSpend[[#This Row],[GrossMediaSpend]]*1.19</f>
        <v>198.73</v>
      </c>
    </row>
    <row r="256" spans="1:9" x14ac:dyDescent="0.3">
      <c r="A256" s="7">
        <v>43969</v>
      </c>
      <c r="B256" s="7">
        <v>2019</v>
      </c>
      <c r="C256">
        <v>3</v>
      </c>
      <c r="D256" t="s">
        <v>116</v>
      </c>
      <c r="E256" t="s">
        <v>113</v>
      </c>
      <c r="F256" t="s">
        <v>160</v>
      </c>
      <c r="G256" t="s">
        <v>164</v>
      </c>
      <c r="H256">
        <v>205</v>
      </c>
      <c r="I256">
        <f>MediaSpend[[#This Row],[GrossMediaSpend]]*1.19</f>
        <v>243.95</v>
      </c>
    </row>
    <row r="257" spans="1:9" x14ac:dyDescent="0.3">
      <c r="A257" s="7">
        <v>43969</v>
      </c>
      <c r="B257" s="7">
        <v>2019</v>
      </c>
      <c r="C257">
        <v>3</v>
      </c>
      <c r="D257" t="s">
        <v>116</v>
      </c>
      <c r="E257" t="s">
        <v>113</v>
      </c>
      <c r="F257" t="s">
        <v>160</v>
      </c>
      <c r="G257" t="s">
        <v>282</v>
      </c>
      <c r="H257">
        <v>211</v>
      </c>
      <c r="I257">
        <f>MediaSpend[[#This Row],[GrossMediaSpend]]*1.19</f>
        <v>251.08999999999997</v>
      </c>
    </row>
    <row r="258" spans="1:9" x14ac:dyDescent="0.3">
      <c r="A258" s="7">
        <v>43969</v>
      </c>
      <c r="B258" s="7">
        <v>2019</v>
      </c>
      <c r="C258">
        <v>3</v>
      </c>
      <c r="D258" t="s">
        <v>116</v>
      </c>
      <c r="E258" t="s">
        <v>113</v>
      </c>
      <c r="F258" t="s">
        <v>160</v>
      </c>
      <c r="G258" t="s">
        <v>283</v>
      </c>
      <c r="H258">
        <v>60</v>
      </c>
      <c r="I258">
        <f>MediaSpend[[#This Row],[GrossMediaSpend]]*1.19</f>
        <v>71.399999999999991</v>
      </c>
    </row>
    <row r="259" spans="1:9" x14ac:dyDescent="0.3">
      <c r="A259" s="7">
        <v>43969</v>
      </c>
      <c r="B259" s="7">
        <v>2019</v>
      </c>
      <c r="C259">
        <v>3</v>
      </c>
      <c r="D259" t="s">
        <v>105</v>
      </c>
      <c r="E259" t="s">
        <v>100</v>
      </c>
      <c r="F259" t="s">
        <v>167</v>
      </c>
      <c r="G259" t="s">
        <v>170</v>
      </c>
      <c r="H259">
        <v>103</v>
      </c>
      <c r="I259">
        <f>MediaSpend[[#This Row],[GrossMediaSpend]]*1.19</f>
        <v>122.57</v>
      </c>
    </row>
    <row r="260" spans="1:9" x14ac:dyDescent="0.3">
      <c r="A260" s="7">
        <v>43969</v>
      </c>
      <c r="B260" s="7">
        <v>2019</v>
      </c>
      <c r="C260">
        <v>3</v>
      </c>
      <c r="D260" t="s">
        <v>105</v>
      </c>
      <c r="E260" t="s">
        <v>100</v>
      </c>
      <c r="F260" t="s">
        <v>167</v>
      </c>
      <c r="G260" t="s">
        <v>169</v>
      </c>
      <c r="H260">
        <v>155</v>
      </c>
      <c r="I260">
        <f>MediaSpend[[#This Row],[GrossMediaSpend]]*1.19</f>
        <v>184.45</v>
      </c>
    </row>
    <row r="261" spans="1:9" x14ac:dyDescent="0.3">
      <c r="A261" s="7">
        <v>43969</v>
      </c>
      <c r="B261" s="7">
        <v>2019</v>
      </c>
      <c r="C261">
        <v>3</v>
      </c>
      <c r="D261" t="s">
        <v>173</v>
      </c>
      <c r="E261" t="s">
        <v>100</v>
      </c>
      <c r="F261" t="s">
        <v>167</v>
      </c>
      <c r="G261" t="s">
        <v>284</v>
      </c>
      <c r="H261">
        <v>168</v>
      </c>
      <c r="I261">
        <f>MediaSpend[[#This Row],[GrossMediaSpend]]*1.19</f>
        <v>199.92</v>
      </c>
    </row>
    <row r="262" spans="1:9" x14ac:dyDescent="0.3">
      <c r="A262" s="7">
        <v>43969</v>
      </c>
      <c r="B262" s="7">
        <v>2019</v>
      </c>
      <c r="C262">
        <v>3</v>
      </c>
      <c r="D262" t="s">
        <v>116</v>
      </c>
      <c r="E262" t="s">
        <v>100</v>
      </c>
      <c r="F262" t="s">
        <v>245</v>
      </c>
      <c r="G262" t="s">
        <v>285</v>
      </c>
      <c r="H262">
        <v>165</v>
      </c>
      <c r="I262">
        <f>MediaSpend[[#This Row],[GrossMediaSpend]]*1.19</f>
        <v>196.35</v>
      </c>
    </row>
    <row r="263" spans="1:9" x14ac:dyDescent="0.3">
      <c r="A263" s="7">
        <v>43969</v>
      </c>
      <c r="B263" s="7">
        <v>2019</v>
      </c>
      <c r="C263">
        <v>3</v>
      </c>
      <c r="D263" t="s">
        <v>116</v>
      </c>
      <c r="E263" t="s">
        <v>100</v>
      </c>
      <c r="F263" t="s">
        <v>245</v>
      </c>
      <c r="G263" t="s">
        <v>246</v>
      </c>
      <c r="H263">
        <v>132</v>
      </c>
      <c r="I263">
        <f>MediaSpend[[#This Row],[GrossMediaSpend]]*1.19</f>
        <v>157.07999999999998</v>
      </c>
    </row>
    <row r="264" spans="1:9" x14ac:dyDescent="0.3">
      <c r="A264" s="7">
        <v>43969</v>
      </c>
      <c r="B264" s="7">
        <v>2019</v>
      </c>
      <c r="C264">
        <v>3</v>
      </c>
      <c r="D264" t="s">
        <v>99</v>
      </c>
      <c r="E264" t="s">
        <v>100</v>
      </c>
      <c r="F264" t="s">
        <v>131</v>
      </c>
      <c r="G264" t="s">
        <v>286</v>
      </c>
      <c r="H264">
        <v>3</v>
      </c>
      <c r="I264">
        <f>MediaSpend[[#This Row],[GrossMediaSpend]]*1.19</f>
        <v>3.57</v>
      </c>
    </row>
    <row r="265" spans="1:9" x14ac:dyDescent="0.3">
      <c r="A265" s="7">
        <v>43969</v>
      </c>
      <c r="B265" s="7">
        <v>2019</v>
      </c>
      <c r="C265">
        <v>3</v>
      </c>
      <c r="D265" t="s">
        <v>173</v>
      </c>
      <c r="E265" t="s">
        <v>100</v>
      </c>
      <c r="F265" t="s">
        <v>176</v>
      </c>
      <c r="G265" t="s">
        <v>177</v>
      </c>
      <c r="H265">
        <v>112</v>
      </c>
      <c r="I265">
        <f>MediaSpend[[#This Row],[GrossMediaSpend]]*1.19</f>
        <v>133.28</v>
      </c>
    </row>
    <row r="266" spans="1:9" x14ac:dyDescent="0.3">
      <c r="A266" s="7">
        <v>43969</v>
      </c>
      <c r="B266" s="7">
        <v>2019</v>
      </c>
      <c r="C266">
        <v>3</v>
      </c>
      <c r="D266" t="s">
        <v>178</v>
      </c>
      <c r="E266" t="s">
        <v>100</v>
      </c>
      <c r="F266" t="s">
        <v>179</v>
      </c>
      <c r="G266" t="s">
        <v>180</v>
      </c>
      <c r="H266">
        <v>84</v>
      </c>
      <c r="I266">
        <f>MediaSpend[[#This Row],[GrossMediaSpend]]*1.19</f>
        <v>99.96</v>
      </c>
    </row>
    <row r="267" spans="1:9" x14ac:dyDescent="0.3">
      <c r="A267" s="7">
        <v>43969</v>
      </c>
      <c r="B267" s="7">
        <v>2019</v>
      </c>
      <c r="C267">
        <v>3</v>
      </c>
      <c r="D267" t="s">
        <v>178</v>
      </c>
      <c r="E267" t="s">
        <v>100</v>
      </c>
      <c r="F267" t="s">
        <v>181</v>
      </c>
      <c r="G267" t="s">
        <v>182</v>
      </c>
      <c r="H267">
        <v>15</v>
      </c>
      <c r="I267">
        <f>MediaSpend[[#This Row],[GrossMediaSpend]]*1.19</f>
        <v>17.849999999999998</v>
      </c>
    </row>
    <row r="268" spans="1:9" x14ac:dyDescent="0.3">
      <c r="A268" s="7">
        <v>43969</v>
      </c>
      <c r="B268" s="7">
        <v>2019</v>
      </c>
      <c r="C268">
        <v>3</v>
      </c>
      <c r="D268" t="s">
        <v>116</v>
      </c>
      <c r="E268" t="s">
        <v>100</v>
      </c>
      <c r="F268" t="s">
        <v>185</v>
      </c>
      <c r="G268" t="s">
        <v>186</v>
      </c>
      <c r="H268">
        <v>118</v>
      </c>
      <c r="I268">
        <f>MediaSpend[[#This Row],[GrossMediaSpend]]*1.19</f>
        <v>140.41999999999999</v>
      </c>
    </row>
    <row r="269" spans="1:9" x14ac:dyDescent="0.3">
      <c r="A269" s="7">
        <v>43969</v>
      </c>
      <c r="B269" s="7">
        <v>2019</v>
      </c>
      <c r="C269">
        <v>3</v>
      </c>
      <c r="D269" t="s">
        <v>187</v>
      </c>
      <c r="E269" t="s">
        <v>100</v>
      </c>
      <c r="F269" t="s">
        <v>287</v>
      </c>
      <c r="G269" t="s">
        <v>288</v>
      </c>
      <c r="H269">
        <v>207</v>
      </c>
      <c r="I269">
        <f>MediaSpend[[#This Row],[GrossMediaSpend]]*1.19</f>
        <v>246.32999999999998</v>
      </c>
    </row>
    <row r="270" spans="1:9" x14ac:dyDescent="0.3">
      <c r="A270" s="7">
        <v>43969</v>
      </c>
      <c r="B270" s="7">
        <v>2019</v>
      </c>
      <c r="C270">
        <v>3</v>
      </c>
      <c r="D270" t="s">
        <v>187</v>
      </c>
      <c r="E270" t="s">
        <v>100</v>
      </c>
      <c r="F270" t="s">
        <v>247</v>
      </c>
      <c r="G270" t="s">
        <v>248</v>
      </c>
      <c r="H270">
        <v>201</v>
      </c>
      <c r="I270">
        <f>MediaSpend[[#This Row],[GrossMediaSpend]]*1.19</f>
        <v>239.19</v>
      </c>
    </row>
    <row r="271" spans="1:9" x14ac:dyDescent="0.3">
      <c r="A271" s="7">
        <v>43969</v>
      </c>
      <c r="B271" s="7">
        <v>2019</v>
      </c>
      <c r="C271">
        <v>3</v>
      </c>
      <c r="D271" t="s">
        <v>187</v>
      </c>
      <c r="E271" t="s">
        <v>100</v>
      </c>
      <c r="F271" t="s">
        <v>190</v>
      </c>
      <c r="G271" t="s">
        <v>191</v>
      </c>
      <c r="H271">
        <v>46</v>
      </c>
      <c r="I271">
        <f>MediaSpend[[#This Row],[GrossMediaSpend]]*1.19</f>
        <v>54.739999999999995</v>
      </c>
    </row>
    <row r="272" spans="1:9" x14ac:dyDescent="0.3">
      <c r="A272" s="7">
        <v>43969</v>
      </c>
      <c r="B272" s="7">
        <v>2019</v>
      </c>
      <c r="C272">
        <v>3</v>
      </c>
      <c r="D272" t="s">
        <v>107</v>
      </c>
      <c r="E272" t="s">
        <v>100</v>
      </c>
      <c r="F272" t="s">
        <v>174</v>
      </c>
      <c r="G272" t="s">
        <v>175</v>
      </c>
      <c r="H272">
        <v>186</v>
      </c>
      <c r="I272">
        <f>MediaSpend[[#This Row],[GrossMediaSpend]]*1.19</f>
        <v>221.34</v>
      </c>
    </row>
    <row r="273" spans="1:9" x14ac:dyDescent="0.3">
      <c r="A273" s="7">
        <v>43969</v>
      </c>
      <c r="B273" s="7">
        <v>2019</v>
      </c>
      <c r="C273">
        <v>3</v>
      </c>
      <c r="D273" t="s">
        <v>107</v>
      </c>
      <c r="E273" t="s">
        <v>100</v>
      </c>
      <c r="F273" t="s">
        <v>197</v>
      </c>
      <c r="G273" t="s">
        <v>198</v>
      </c>
      <c r="H273">
        <v>155</v>
      </c>
      <c r="I273">
        <f>MediaSpend[[#This Row],[GrossMediaSpend]]*1.19</f>
        <v>184.45</v>
      </c>
    </row>
    <row r="274" spans="1:9" x14ac:dyDescent="0.3">
      <c r="A274" s="7">
        <v>43969</v>
      </c>
      <c r="B274" s="7">
        <v>2019</v>
      </c>
      <c r="C274">
        <v>3</v>
      </c>
      <c r="D274" t="s">
        <v>116</v>
      </c>
      <c r="E274" t="s">
        <v>100</v>
      </c>
      <c r="F274" t="s">
        <v>289</v>
      </c>
      <c r="G274" t="s">
        <v>290</v>
      </c>
      <c r="H274">
        <v>239</v>
      </c>
      <c r="I274">
        <f>MediaSpend[[#This Row],[GrossMediaSpend]]*1.19</f>
        <v>284.40999999999997</v>
      </c>
    </row>
    <row r="275" spans="1:9" x14ac:dyDescent="0.3">
      <c r="A275" s="7">
        <v>43969</v>
      </c>
      <c r="B275" s="7">
        <v>2019</v>
      </c>
      <c r="C275">
        <v>3</v>
      </c>
      <c r="D275" t="s">
        <v>111</v>
      </c>
      <c r="E275" t="s">
        <v>100</v>
      </c>
      <c r="F275" t="s">
        <v>253</v>
      </c>
      <c r="G275" t="s">
        <v>256</v>
      </c>
      <c r="H275">
        <v>6</v>
      </c>
      <c r="I275">
        <f>MediaSpend[[#This Row],[GrossMediaSpend]]*1.19</f>
        <v>7.14</v>
      </c>
    </row>
    <row r="276" spans="1:9" x14ac:dyDescent="0.3">
      <c r="A276" s="7">
        <v>43969</v>
      </c>
      <c r="B276" s="7">
        <v>2019</v>
      </c>
      <c r="C276">
        <v>3</v>
      </c>
      <c r="D276" t="s">
        <v>111</v>
      </c>
      <c r="E276" t="s">
        <v>100</v>
      </c>
      <c r="F276" t="s">
        <v>253</v>
      </c>
      <c r="G276" t="s">
        <v>291</v>
      </c>
      <c r="H276">
        <v>223</v>
      </c>
      <c r="I276">
        <f>MediaSpend[[#This Row],[GrossMediaSpend]]*1.19</f>
        <v>265.37</v>
      </c>
    </row>
    <row r="277" spans="1:9" x14ac:dyDescent="0.3">
      <c r="A277" s="7">
        <v>43969</v>
      </c>
      <c r="B277" s="7">
        <v>2019</v>
      </c>
      <c r="C277">
        <v>3</v>
      </c>
      <c r="D277" t="s">
        <v>111</v>
      </c>
      <c r="E277" t="s">
        <v>100</v>
      </c>
      <c r="F277" t="s">
        <v>259</v>
      </c>
      <c r="G277" t="s">
        <v>260</v>
      </c>
      <c r="H277">
        <v>201</v>
      </c>
      <c r="I277">
        <f>MediaSpend[[#This Row],[GrossMediaSpend]]*1.19</f>
        <v>239.19</v>
      </c>
    </row>
    <row r="278" spans="1:9" x14ac:dyDescent="0.3">
      <c r="A278" s="7">
        <v>43969</v>
      </c>
      <c r="B278" s="7">
        <v>2019</v>
      </c>
      <c r="C278">
        <v>3</v>
      </c>
      <c r="D278" t="s">
        <v>104</v>
      </c>
      <c r="E278" t="s">
        <v>100</v>
      </c>
      <c r="F278" t="s">
        <v>292</v>
      </c>
      <c r="G278" t="s">
        <v>293</v>
      </c>
      <c r="H278">
        <v>71</v>
      </c>
      <c r="I278">
        <f>MediaSpend[[#This Row],[GrossMediaSpend]]*1.19</f>
        <v>84.49</v>
      </c>
    </row>
    <row r="279" spans="1:9" x14ac:dyDescent="0.3">
      <c r="A279" s="7">
        <v>43969</v>
      </c>
      <c r="B279" s="7">
        <v>2019</v>
      </c>
      <c r="C279">
        <v>3</v>
      </c>
      <c r="D279" t="s">
        <v>149</v>
      </c>
      <c r="E279" t="s">
        <v>100</v>
      </c>
      <c r="F279" t="s">
        <v>174</v>
      </c>
      <c r="G279" t="s">
        <v>175</v>
      </c>
      <c r="H279">
        <v>115</v>
      </c>
      <c r="I279">
        <f>MediaSpend[[#This Row],[GrossMediaSpend]]*1.19</f>
        <v>136.85</v>
      </c>
    </row>
    <row r="280" spans="1:9" x14ac:dyDescent="0.3">
      <c r="A280" s="7">
        <v>43969</v>
      </c>
      <c r="B280" s="7">
        <v>2019</v>
      </c>
      <c r="C280">
        <v>3</v>
      </c>
      <c r="D280" t="s">
        <v>149</v>
      </c>
      <c r="E280" t="s">
        <v>100</v>
      </c>
      <c r="F280" t="s">
        <v>247</v>
      </c>
      <c r="G280" t="s">
        <v>248</v>
      </c>
      <c r="H280">
        <v>59</v>
      </c>
      <c r="I280">
        <f>MediaSpend[[#This Row],[GrossMediaSpend]]*1.19</f>
        <v>70.209999999999994</v>
      </c>
    </row>
    <row r="281" spans="1:9" x14ac:dyDescent="0.3">
      <c r="A281" s="7">
        <v>43969</v>
      </c>
      <c r="B281" s="7">
        <v>2019</v>
      </c>
      <c r="C281">
        <v>3</v>
      </c>
      <c r="D281" t="s">
        <v>261</v>
      </c>
      <c r="E281" t="s">
        <v>100</v>
      </c>
      <c r="F281" t="s">
        <v>176</v>
      </c>
      <c r="G281" t="s">
        <v>177</v>
      </c>
      <c r="H281">
        <v>197</v>
      </c>
      <c r="I281">
        <f>MediaSpend[[#This Row],[GrossMediaSpend]]*1.19</f>
        <v>234.42999999999998</v>
      </c>
    </row>
    <row r="282" spans="1:9" x14ac:dyDescent="0.3">
      <c r="A282" s="7">
        <v>43969</v>
      </c>
      <c r="B282" s="7">
        <v>2019</v>
      </c>
      <c r="C282">
        <v>3</v>
      </c>
      <c r="D282" t="s">
        <v>261</v>
      </c>
      <c r="E282" t="s">
        <v>100</v>
      </c>
      <c r="F282" t="s">
        <v>262</v>
      </c>
      <c r="G282" t="s">
        <v>263</v>
      </c>
      <c r="H282">
        <v>189</v>
      </c>
      <c r="I282">
        <f>MediaSpend[[#This Row],[GrossMediaSpend]]*1.19</f>
        <v>224.91</v>
      </c>
    </row>
    <row r="283" spans="1:9" x14ac:dyDescent="0.3">
      <c r="A283" s="7">
        <v>43969</v>
      </c>
      <c r="B283" s="7">
        <v>2019</v>
      </c>
      <c r="C283">
        <v>3</v>
      </c>
      <c r="D283" t="s">
        <v>149</v>
      </c>
      <c r="E283" t="s">
        <v>100</v>
      </c>
      <c r="F283" t="s">
        <v>287</v>
      </c>
      <c r="G283" t="s">
        <v>288</v>
      </c>
      <c r="H283">
        <v>247</v>
      </c>
      <c r="I283">
        <f>MediaSpend[[#This Row],[GrossMediaSpend]]*1.19</f>
        <v>293.93</v>
      </c>
    </row>
    <row r="284" spans="1:9" x14ac:dyDescent="0.3">
      <c r="A284" s="7">
        <v>43969</v>
      </c>
      <c r="B284" s="7">
        <v>2019</v>
      </c>
      <c r="C284">
        <v>3</v>
      </c>
      <c r="D284" t="s">
        <v>112</v>
      </c>
      <c r="E284" t="s">
        <v>100</v>
      </c>
      <c r="F284" t="s">
        <v>202</v>
      </c>
      <c r="G284" t="s">
        <v>203</v>
      </c>
      <c r="H284">
        <v>80</v>
      </c>
      <c r="I284">
        <f>MediaSpend[[#This Row],[GrossMediaSpend]]*1.19</f>
        <v>95.199999999999989</v>
      </c>
    </row>
    <row r="285" spans="1:9" x14ac:dyDescent="0.3">
      <c r="A285" s="7">
        <v>43969</v>
      </c>
      <c r="B285" s="7">
        <v>2019</v>
      </c>
      <c r="C285">
        <v>3</v>
      </c>
      <c r="D285" t="s">
        <v>112</v>
      </c>
      <c r="E285" t="s">
        <v>100</v>
      </c>
      <c r="F285" t="s">
        <v>294</v>
      </c>
      <c r="G285" t="s">
        <v>295</v>
      </c>
      <c r="H285">
        <v>49</v>
      </c>
      <c r="I285">
        <f>MediaSpend[[#This Row],[GrossMediaSpend]]*1.19</f>
        <v>58.309999999999995</v>
      </c>
    </row>
    <row r="286" spans="1:9" x14ac:dyDescent="0.3">
      <c r="A286" s="7">
        <v>43969</v>
      </c>
      <c r="B286" s="7">
        <v>2019</v>
      </c>
      <c r="C286">
        <v>3</v>
      </c>
      <c r="D286" t="s">
        <v>206</v>
      </c>
      <c r="E286" t="s">
        <v>100</v>
      </c>
      <c r="F286" t="s">
        <v>207</v>
      </c>
      <c r="G286" t="s">
        <v>208</v>
      </c>
      <c r="H286">
        <v>5</v>
      </c>
      <c r="I286">
        <f>MediaSpend[[#This Row],[GrossMediaSpend]]*1.19</f>
        <v>5.9499999999999993</v>
      </c>
    </row>
    <row r="287" spans="1:9" x14ac:dyDescent="0.3">
      <c r="A287" s="7">
        <v>43969</v>
      </c>
      <c r="B287" s="7">
        <v>2019</v>
      </c>
      <c r="C287">
        <v>3</v>
      </c>
      <c r="D287" t="s">
        <v>99</v>
      </c>
      <c r="E287" t="s">
        <v>100</v>
      </c>
      <c r="F287" t="s">
        <v>210</v>
      </c>
      <c r="G287" t="s">
        <v>211</v>
      </c>
      <c r="H287">
        <v>188</v>
      </c>
      <c r="I287">
        <f>MediaSpend[[#This Row],[GrossMediaSpend]]*1.19</f>
        <v>223.72</v>
      </c>
    </row>
    <row r="288" spans="1:9" x14ac:dyDescent="0.3">
      <c r="A288" s="7">
        <v>43969</v>
      </c>
      <c r="B288" s="7">
        <v>2019</v>
      </c>
      <c r="C288">
        <v>3</v>
      </c>
      <c r="D288" t="s">
        <v>103</v>
      </c>
      <c r="E288" t="s">
        <v>100</v>
      </c>
      <c r="F288" t="s">
        <v>210</v>
      </c>
      <c r="G288" t="s">
        <v>211</v>
      </c>
      <c r="H288">
        <v>1</v>
      </c>
      <c r="I288">
        <f>MediaSpend[[#This Row],[GrossMediaSpend]]*1.19</f>
        <v>1.19</v>
      </c>
    </row>
    <row r="289" spans="1:9" x14ac:dyDescent="0.3">
      <c r="A289" s="7">
        <v>43969</v>
      </c>
      <c r="B289" s="7">
        <v>2019</v>
      </c>
      <c r="C289">
        <v>3</v>
      </c>
      <c r="D289" t="s">
        <v>103</v>
      </c>
      <c r="E289" t="s">
        <v>100</v>
      </c>
      <c r="F289" t="s">
        <v>214</v>
      </c>
      <c r="G289" t="s">
        <v>215</v>
      </c>
      <c r="H289">
        <v>3</v>
      </c>
      <c r="I289">
        <f>MediaSpend[[#This Row],[GrossMediaSpend]]*1.19</f>
        <v>3.57</v>
      </c>
    </row>
    <row r="290" spans="1:9" x14ac:dyDescent="0.3">
      <c r="A290" s="7">
        <v>43969</v>
      </c>
      <c r="B290" s="7">
        <v>2019</v>
      </c>
      <c r="C290">
        <v>3</v>
      </c>
      <c r="D290" t="s">
        <v>222</v>
      </c>
      <c r="E290" t="s">
        <v>100</v>
      </c>
      <c r="F290" t="s">
        <v>214</v>
      </c>
      <c r="G290" t="s">
        <v>296</v>
      </c>
      <c r="H290">
        <v>109</v>
      </c>
      <c r="I290">
        <f>MediaSpend[[#This Row],[GrossMediaSpend]]*1.19</f>
        <v>129.71</v>
      </c>
    </row>
    <row r="291" spans="1:9" x14ac:dyDescent="0.3">
      <c r="A291" s="7">
        <v>43969</v>
      </c>
      <c r="B291" s="7">
        <v>2019</v>
      </c>
      <c r="C291">
        <v>3</v>
      </c>
      <c r="D291" t="s">
        <v>222</v>
      </c>
      <c r="E291" t="s">
        <v>100</v>
      </c>
      <c r="F291" t="s">
        <v>214</v>
      </c>
      <c r="G291" t="s">
        <v>297</v>
      </c>
      <c r="H291">
        <v>90</v>
      </c>
      <c r="I291">
        <f>MediaSpend[[#This Row],[GrossMediaSpend]]*1.19</f>
        <v>107.1</v>
      </c>
    </row>
    <row r="292" spans="1:9" x14ac:dyDescent="0.3">
      <c r="A292" s="7">
        <v>43969</v>
      </c>
      <c r="B292" s="7">
        <v>2019</v>
      </c>
      <c r="C292">
        <v>3</v>
      </c>
      <c r="D292" t="s">
        <v>104</v>
      </c>
      <c r="E292" t="s">
        <v>100</v>
      </c>
      <c r="F292" t="s">
        <v>214</v>
      </c>
      <c r="G292" t="s">
        <v>216</v>
      </c>
      <c r="H292">
        <v>137</v>
      </c>
      <c r="I292">
        <f>MediaSpend[[#This Row],[GrossMediaSpend]]*1.19</f>
        <v>163.03</v>
      </c>
    </row>
    <row r="293" spans="1:9" x14ac:dyDescent="0.3">
      <c r="A293" s="7">
        <v>43969</v>
      </c>
      <c r="B293" s="7">
        <v>2019</v>
      </c>
      <c r="C293">
        <v>3</v>
      </c>
      <c r="D293" t="s">
        <v>105</v>
      </c>
      <c r="E293" t="s">
        <v>100</v>
      </c>
      <c r="F293" t="s">
        <v>214</v>
      </c>
      <c r="G293" t="s">
        <v>217</v>
      </c>
      <c r="H293">
        <v>78</v>
      </c>
      <c r="I293">
        <f>MediaSpend[[#This Row],[GrossMediaSpend]]*1.19</f>
        <v>92.82</v>
      </c>
    </row>
    <row r="294" spans="1:9" x14ac:dyDescent="0.3">
      <c r="A294" s="7">
        <v>43969</v>
      </c>
      <c r="B294" s="7">
        <v>2019</v>
      </c>
      <c r="C294">
        <v>3</v>
      </c>
      <c r="D294" t="s">
        <v>105</v>
      </c>
      <c r="E294" t="s">
        <v>100</v>
      </c>
      <c r="F294" t="s">
        <v>214</v>
      </c>
      <c r="G294" t="s">
        <v>298</v>
      </c>
      <c r="H294">
        <v>186</v>
      </c>
      <c r="I294">
        <f>MediaSpend[[#This Row],[GrossMediaSpend]]*1.19</f>
        <v>221.34</v>
      </c>
    </row>
    <row r="295" spans="1:9" x14ac:dyDescent="0.3">
      <c r="A295" s="7">
        <v>43969</v>
      </c>
      <c r="B295" s="7">
        <v>2019</v>
      </c>
      <c r="C295">
        <v>3</v>
      </c>
      <c r="D295" t="s">
        <v>105</v>
      </c>
      <c r="E295" t="s">
        <v>100</v>
      </c>
      <c r="F295" t="s">
        <v>214</v>
      </c>
      <c r="G295" t="s">
        <v>299</v>
      </c>
      <c r="H295">
        <v>155</v>
      </c>
      <c r="I295">
        <f>MediaSpend[[#This Row],[GrossMediaSpend]]*1.19</f>
        <v>184.45</v>
      </c>
    </row>
    <row r="296" spans="1:9" x14ac:dyDescent="0.3">
      <c r="A296" s="7">
        <v>43969</v>
      </c>
      <c r="B296" s="7">
        <v>2019</v>
      </c>
      <c r="C296">
        <v>3</v>
      </c>
      <c r="D296" t="s">
        <v>105</v>
      </c>
      <c r="E296" t="s">
        <v>100</v>
      </c>
      <c r="F296" t="s">
        <v>214</v>
      </c>
      <c r="G296" t="s">
        <v>215</v>
      </c>
      <c r="H296">
        <v>168</v>
      </c>
      <c r="I296">
        <f>MediaSpend[[#This Row],[GrossMediaSpend]]*1.19</f>
        <v>199.92</v>
      </c>
    </row>
    <row r="297" spans="1:9" x14ac:dyDescent="0.3">
      <c r="A297" s="7">
        <v>43969</v>
      </c>
      <c r="B297" s="7">
        <v>2019</v>
      </c>
      <c r="C297">
        <v>3</v>
      </c>
      <c r="D297" t="s">
        <v>173</v>
      </c>
      <c r="E297" t="s">
        <v>100</v>
      </c>
      <c r="F297" t="s">
        <v>218</v>
      </c>
      <c r="G297" t="s">
        <v>221</v>
      </c>
      <c r="H297">
        <v>170</v>
      </c>
      <c r="I297">
        <f>MediaSpend[[#This Row],[GrossMediaSpend]]*1.19</f>
        <v>202.29999999999998</v>
      </c>
    </row>
    <row r="298" spans="1:9" x14ac:dyDescent="0.3">
      <c r="A298" s="7">
        <v>43969</v>
      </c>
      <c r="B298" s="7">
        <v>2019</v>
      </c>
      <c r="C298">
        <v>3</v>
      </c>
      <c r="D298" t="s">
        <v>222</v>
      </c>
      <c r="E298" t="s">
        <v>100</v>
      </c>
      <c r="F298" t="s">
        <v>218</v>
      </c>
      <c r="G298" t="s">
        <v>221</v>
      </c>
      <c r="H298">
        <v>234</v>
      </c>
      <c r="I298">
        <f>MediaSpend[[#This Row],[GrossMediaSpend]]*1.19</f>
        <v>278.45999999999998</v>
      </c>
    </row>
    <row r="299" spans="1:9" x14ac:dyDescent="0.3">
      <c r="A299" s="7">
        <v>43969</v>
      </c>
      <c r="B299" s="7">
        <v>2019</v>
      </c>
      <c r="C299">
        <v>3</v>
      </c>
      <c r="D299" t="s">
        <v>261</v>
      </c>
      <c r="E299" t="s">
        <v>100</v>
      </c>
      <c r="F299" t="s">
        <v>218</v>
      </c>
      <c r="G299" t="s">
        <v>221</v>
      </c>
      <c r="H299">
        <v>141</v>
      </c>
      <c r="I299">
        <f>MediaSpend[[#This Row],[GrossMediaSpend]]*1.19</f>
        <v>167.79</v>
      </c>
    </row>
    <row r="300" spans="1:9" x14ac:dyDescent="0.3">
      <c r="A300" s="7">
        <v>44000</v>
      </c>
      <c r="B300" s="7">
        <v>2019</v>
      </c>
      <c r="C300">
        <v>4</v>
      </c>
      <c r="D300" t="s">
        <v>99</v>
      </c>
      <c r="E300" t="s">
        <v>100</v>
      </c>
      <c r="F300" t="s">
        <v>101</v>
      </c>
      <c r="G300" t="s">
        <v>102</v>
      </c>
      <c r="H300">
        <v>63</v>
      </c>
      <c r="I300">
        <f>MediaSpend[[#This Row],[GrossMediaSpend]]*1.19</f>
        <v>74.97</v>
      </c>
    </row>
    <row r="301" spans="1:9" x14ac:dyDescent="0.3">
      <c r="A301" s="7">
        <v>44000</v>
      </c>
      <c r="B301" s="7">
        <v>2019</v>
      </c>
      <c r="C301">
        <v>4</v>
      </c>
      <c r="D301" t="s">
        <v>178</v>
      </c>
      <c r="E301" t="s">
        <v>100</v>
      </c>
      <c r="F301" t="s">
        <v>101</v>
      </c>
      <c r="G301" t="s">
        <v>102</v>
      </c>
      <c r="H301">
        <v>203</v>
      </c>
      <c r="I301">
        <f>MediaSpend[[#This Row],[GrossMediaSpend]]*1.19</f>
        <v>241.57</v>
      </c>
    </row>
    <row r="302" spans="1:9" x14ac:dyDescent="0.3">
      <c r="A302" s="7">
        <v>44000</v>
      </c>
      <c r="B302" s="7">
        <v>2019</v>
      </c>
      <c r="C302">
        <v>4</v>
      </c>
      <c r="D302" t="s">
        <v>103</v>
      </c>
      <c r="E302" t="s">
        <v>100</v>
      </c>
      <c r="F302" t="s">
        <v>101</v>
      </c>
      <c r="G302" t="s">
        <v>102</v>
      </c>
      <c r="H302">
        <v>63</v>
      </c>
      <c r="I302">
        <f>MediaSpend[[#This Row],[GrossMediaSpend]]*1.19</f>
        <v>74.97</v>
      </c>
    </row>
    <row r="303" spans="1:9" x14ac:dyDescent="0.3">
      <c r="A303" s="7">
        <v>44000</v>
      </c>
      <c r="B303" s="7">
        <v>2019</v>
      </c>
      <c r="C303">
        <v>4</v>
      </c>
      <c r="D303" t="s">
        <v>111</v>
      </c>
      <c r="E303" t="s">
        <v>100</v>
      </c>
      <c r="F303" t="s">
        <v>101</v>
      </c>
      <c r="G303" t="s">
        <v>102</v>
      </c>
      <c r="H303">
        <v>155</v>
      </c>
      <c r="I303">
        <f>MediaSpend[[#This Row],[GrossMediaSpend]]*1.19</f>
        <v>184.45</v>
      </c>
    </row>
    <row r="304" spans="1:9" x14ac:dyDescent="0.3">
      <c r="A304" s="7">
        <v>44000</v>
      </c>
      <c r="B304" s="7">
        <v>2019</v>
      </c>
      <c r="C304">
        <v>4</v>
      </c>
      <c r="D304" t="s">
        <v>222</v>
      </c>
      <c r="E304" t="s">
        <v>100</v>
      </c>
      <c r="F304" t="s">
        <v>101</v>
      </c>
      <c r="G304" t="s">
        <v>102</v>
      </c>
      <c r="H304">
        <v>69</v>
      </c>
      <c r="I304">
        <f>MediaSpend[[#This Row],[GrossMediaSpend]]*1.19</f>
        <v>82.11</v>
      </c>
    </row>
    <row r="305" spans="1:9" x14ac:dyDescent="0.3">
      <c r="A305" s="7">
        <v>44000</v>
      </c>
      <c r="B305" s="7">
        <v>2019</v>
      </c>
      <c r="C305">
        <v>4</v>
      </c>
      <c r="D305" t="s">
        <v>104</v>
      </c>
      <c r="E305" t="s">
        <v>100</v>
      </c>
      <c r="F305" t="s">
        <v>101</v>
      </c>
      <c r="G305" t="s">
        <v>102</v>
      </c>
      <c r="H305">
        <v>251</v>
      </c>
      <c r="I305">
        <f>MediaSpend[[#This Row],[GrossMediaSpend]]*1.19</f>
        <v>298.69</v>
      </c>
    </row>
    <row r="306" spans="1:9" x14ac:dyDescent="0.3">
      <c r="A306" s="7">
        <v>44000</v>
      </c>
      <c r="B306" s="7">
        <v>2019</v>
      </c>
      <c r="C306">
        <v>4</v>
      </c>
      <c r="D306" t="s">
        <v>105</v>
      </c>
      <c r="E306" t="s">
        <v>100</v>
      </c>
      <c r="F306" t="s">
        <v>101</v>
      </c>
      <c r="G306" t="s">
        <v>102</v>
      </c>
      <c r="H306">
        <v>183</v>
      </c>
      <c r="I306">
        <f>MediaSpend[[#This Row],[GrossMediaSpend]]*1.19</f>
        <v>217.76999999999998</v>
      </c>
    </row>
    <row r="307" spans="1:9" x14ac:dyDescent="0.3">
      <c r="A307" s="7">
        <v>44000</v>
      </c>
      <c r="B307" s="7">
        <v>2019</v>
      </c>
      <c r="C307">
        <v>4</v>
      </c>
      <c r="D307" t="s">
        <v>99</v>
      </c>
      <c r="E307" t="s">
        <v>100</v>
      </c>
      <c r="F307" t="s">
        <v>101</v>
      </c>
      <c r="G307" t="s">
        <v>106</v>
      </c>
      <c r="H307">
        <v>191</v>
      </c>
      <c r="I307">
        <f>MediaSpend[[#This Row],[GrossMediaSpend]]*1.19</f>
        <v>227.29</v>
      </c>
    </row>
    <row r="308" spans="1:9" x14ac:dyDescent="0.3">
      <c r="A308" s="7">
        <v>44000</v>
      </c>
      <c r="B308" s="7">
        <v>2019</v>
      </c>
      <c r="C308">
        <v>4</v>
      </c>
      <c r="D308" t="s">
        <v>107</v>
      </c>
      <c r="E308" t="s">
        <v>100</v>
      </c>
      <c r="F308" t="s">
        <v>101</v>
      </c>
      <c r="G308" t="s">
        <v>106</v>
      </c>
      <c r="H308">
        <v>110</v>
      </c>
      <c r="I308">
        <f>MediaSpend[[#This Row],[GrossMediaSpend]]*1.19</f>
        <v>130.9</v>
      </c>
    </row>
    <row r="309" spans="1:9" x14ac:dyDescent="0.3">
      <c r="A309" s="7">
        <v>44000</v>
      </c>
      <c r="B309" s="7">
        <v>2019</v>
      </c>
      <c r="C309">
        <v>4</v>
      </c>
      <c r="D309" t="s">
        <v>261</v>
      </c>
      <c r="E309" t="s">
        <v>100</v>
      </c>
      <c r="F309" t="s">
        <v>101</v>
      </c>
      <c r="G309" t="s">
        <v>106</v>
      </c>
      <c r="H309">
        <v>123</v>
      </c>
      <c r="I309">
        <f>MediaSpend[[#This Row],[GrossMediaSpend]]*1.19</f>
        <v>146.37</v>
      </c>
    </row>
    <row r="310" spans="1:9" x14ac:dyDescent="0.3">
      <c r="A310" s="7">
        <v>44000</v>
      </c>
      <c r="B310" s="7">
        <v>2019</v>
      </c>
      <c r="C310">
        <v>4</v>
      </c>
      <c r="D310" t="s">
        <v>105</v>
      </c>
      <c r="E310" t="s">
        <v>100</v>
      </c>
      <c r="F310" t="s">
        <v>101</v>
      </c>
      <c r="G310" t="s">
        <v>106</v>
      </c>
      <c r="H310">
        <v>46</v>
      </c>
      <c r="I310">
        <f>MediaSpend[[#This Row],[GrossMediaSpend]]*1.19</f>
        <v>54.739999999999995</v>
      </c>
    </row>
    <row r="311" spans="1:9" x14ac:dyDescent="0.3">
      <c r="A311" s="7">
        <v>44000</v>
      </c>
      <c r="B311" s="7">
        <v>2019</v>
      </c>
      <c r="C311">
        <v>4</v>
      </c>
      <c r="D311" t="s">
        <v>104</v>
      </c>
      <c r="E311" t="s">
        <v>100</v>
      </c>
      <c r="F311" t="s">
        <v>101</v>
      </c>
      <c r="G311" t="s">
        <v>106</v>
      </c>
      <c r="H311">
        <v>16</v>
      </c>
      <c r="I311">
        <f>MediaSpend[[#This Row],[GrossMediaSpend]]*1.19</f>
        <v>19.04</v>
      </c>
    </row>
    <row r="312" spans="1:9" x14ac:dyDescent="0.3">
      <c r="A312" s="7">
        <v>44000</v>
      </c>
      <c r="B312" s="7">
        <v>2019</v>
      </c>
      <c r="C312">
        <v>4</v>
      </c>
      <c r="D312" t="s">
        <v>107</v>
      </c>
      <c r="E312" t="s">
        <v>100</v>
      </c>
      <c r="F312" t="s">
        <v>101</v>
      </c>
      <c r="G312" t="s">
        <v>108</v>
      </c>
      <c r="H312">
        <v>82</v>
      </c>
      <c r="I312">
        <f>MediaSpend[[#This Row],[GrossMediaSpend]]*1.19</f>
        <v>97.58</v>
      </c>
    </row>
    <row r="313" spans="1:9" x14ac:dyDescent="0.3">
      <c r="A313" s="7">
        <v>44000</v>
      </c>
      <c r="B313" s="7">
        <v>2019</v>
      </c>
      <c r="C313">
        <v>4</v>
      </c>
      <c r="D313" t="s">
        <v>103</v>
      </c>
      <c r="E313" t="s">
        <v>100</v>
      </c>
      <c r="F313" t="s">
        <v>101</v>
      </c>
      <c r="G313" t="s">
        <v>109</v>
      </c>
      <c r="H313">
        <v>234</v>
      </c>
      <c r="I313">
        <f>MediaSpend[[#This Row],[GrossMediaSpend]]*1.19</f>
        <v>278.45999999999998</v>
      </c>
    </row>
    <row r="314" spans="1:9" x14ac:dyDescent="0.3">
      <c r="A314" s="7">
        <v>44000</v>
      </c>
      <c r="B314" s="7">
        <v>2019</v>
      </c>
      <c r="C314">
        <v>4</v>
      </c>
      <c r="D314" t="s">
        <v>103</v>
      </c>
      <c r="E314" t="s">
        <v>100</v>
      </c>
      <c r="F314" t="s">
        <v>101</v>
      </c>
      <c r="G314" t="s">
        <v>110</v>
      </c>
      <c r="H314">
        <v>18</v>
      </c>
      <c r="I314">
        <f>MediaSpend[[#This Row],[GrossMediaSpend]]*1.19</f>
        <v>21.419999999999998</v>
      </c>
    </row>
    <row r="315" spans="1:9" x14ac:dyDescent="0.3">
      <c r="A315" s="7">
        <v>44000</v>
      </c>
      <c r="B315" s="7">
        <v>2019</v>
      </c>
      <c r="C315">
        <v>4</v>
      </c>
      <c r="D315" t="s">
        <v>111</v>
      </c>
      <c r="E315" t="s">
        <v>100</v>
      </c>
      <c r="F315" t="s">
        <v>101</v>
      </c>
      <c r="G315" t="s">
        <v>110</v>
      </c>
      <c r="H315">
        <v>236</v>
      </c>
      <c r="I315">
        <f>MediaSpend[[#This Row],[GrossMediaSpend]]*1.19</f>
        <v>280.83999999999997</v>
      </c>
    </row>
    <row r="316" spans="1:9" x14ac:dyDescent="0.3">
      <c r="A316" s="7">
        <v>44000</v>
      </c>
      <c r="B316" s="7">
        <v>2019</v>
      </c>
      <c r="C316">
        <v>4</v>
      </c>
      <c r="D316" t="s">
        <v>99</v>
      </c>
      <c r="E316" t="s">
        <v>113</v>
      </c>
      <c r="F316" t="s">
        <v>114</v>
      </c>
      <c r="G316" t="s">
        <v>225</v>
      </c>
      <c r="H316">
        <v>152</v>
      </c>
      <c r="I316">
        <f>MediaSpend[[#This Row],[GrossMediaSpend]]*1.19</f>
        <v>180.88</v>
      </c>
    </row>
    <row r="317" spans="1:9" x14ac:dyDescent="0.3">
      <c r="A317" s="7">
        <v>44000</v>
      </c>
      <c r="B317" s="7">
        <v>2019</v>
      </c>
      <c r="C317">
        <v>4</v>
      </c>
      <c r="D317" t="s">
        <v>103</v>
      </c>
      <c r="E317" t="s">
        <v>113</v>
      </c>
      <c r="F317" t="s">
        <v>114</v>
      </c>
      <c r="G317" t="s">
        <v>227</v>
      </c>
      <c r="H317">
        <v>33</v>
      </c>
      <c r="I317">
        <f>MediaSpend[[#This Row],[GrossMediaSpend]]*1.19</f>
        <v>39.269999999999996</v>
      </c>
    </row>
    <row r="318" spans="1:9" x14ac:dyDescent="0.3">
      <c r="A318" s="7">
        <v>44000</v>
      </c>
      <c r="B318" s="7">
        <v>2019</v>
      </c>
      <c r="C318">
        <v>4</v>
      </c>
      <c r="D318" t="s">
        <v>116</v>
      </c>
      <c r="E318" t="s">
        <v>113</v>
      </c>
      <c r="F318" t="s">
        <v>114</v>
      </c>
      <c r="G318" t="s">
        <v>115</v>
      </c>
      <c r="H318">
        <v>69</v>
      </c>
      <c r="I318">
        <f>MediaSpend[[#This Row],[GrossMediaSpend]]*1.19</f>
        <v>82.11</v>
      </c>
    </row>
    <row r="319" spans="1:9" x14ac:dyDescent="0.3">
      <c r="A319" s="7">
        <v>44000</v>
      </c>
      <c r="B319" s="7">
        <v>2019</v>
      </c>
      <c r="C319">
        <v>4</v>
      </c>
      <c r="D319" t="s">
        <v>116</v>
      </c>
      <c r="E319" t="s">
        <v>113</v>
      </c>
      <c r="F319" t="s">
        <v>114</v>
      </c>
      <c r="G319" t="s">
        <v>225</v>
      </c>
      <c r="H319">
        <v>9</v>
      </c>
      <c r="I319">
        <f>MediaSpend[[#This Row],[GrossMediaSpend]]*1.19</f>
        <v>10.709999999999999</v>
      </c>
    </row>
    <row r="320" spans="1:9" x14ac:dyDescent="0.3">
      <c r="A320" s="7">
        <v>44000</v>
      </c>
      <c r="B320" s="7">
        <v>2019</v>
      </c>
      <c r="C320">
        <v>4</v>
      </c>
      <c r="D320" t="s">
        <v>116</v>
      </c>
      <c r="E320" t="s">
        <v>113</v>
      </c>
      <c r="F320" t="s">
        <v>114</v>
      </c>
      <c r="G320" t="s">
        <v>226</v>
      </c>
      <c r="H320">
        <v>6</v>
      </c>
      <c r="I320">
        <f>MediaSpend[[#This Row],[GrossMediaSpend]]*1.19</f>
        <v>7.14</v>
      </c>
    </row>
    <row r="321" spans="1:9" x14ac:dyDescent="0.3">
      <c r="A321" s="7">
        <v>44000</v>
      </c>
      <c r="B321" s="7">
        <v>2019</v>
      </c>
      <c r="C321">
        <v>4</v>
      </c>
      <c r="D321" t="s">
        <v>116</v>
      </c>
      <c r="E321" t="s">
        <v>113</v>
      </c>
      <c r="F321" t="s">
        <v>114</v>
      </c>
      <c r="G321" t="s">
        <v>266</v>
      </c>
      <c r="H321">
        <v>88</v>
      </c>
      <c r="I321">
        <f>MediaSpend[[#This Row],[GrossMediaSpend]]*1.19</f>
        <v>104.72</v>
      </c>
    </row>
    <row r="322" spans="1:9" x14ac:dyDescent="0.3">
      <c r="A322" s="7">
        <v>44000</v>
      </c>
      <c r="B322" s="7">
        <v>2019</v>
      </c>
      <c r="C322">
        <v>4</v>
      </c>
      <c r="D322" t="s">
        <v>116</v>
      </c>
      <c r="E322" t="s">
        <v>113</v>
      </c>
      <c r="F322" t="s">
        <v>114</v>
      </c>
      <c r="G322" t="s">
        <v>279</v>
      </c>
      <c r="H322">
        <v>2</v>
      </c>
      <c r="I322">
        <f>MediaSpend[[#This Row],[GrossMediaSpend]]*1.19</f>
        <v>2.38</v>
      </c>
    </row>
    <row r="323" spans="1:9" x14ac:dyDescent="0.3">
      <c r="A323" s="7">
        <v>44000</v>
      </c>
      <c r="B323" s="7">
        <v>2019</v>
      </c>
      <c r="C323">
        <v>4</v>
      </c>
      <c r="D323" t="s">
        <v>99</v>
      </c>
      <c r="E323" t="s">
        <v>113</v>
      </c>
      <c r="F323" t="s">
        <v>114</v>
      </c>
      <c r="G323" t="s">
        <v>117</v>
      </c>
      <c r="H323">
        <v>244</v>
      </c>
      <c r="I323">
        <f>MediaSpend[[#This Row],[GrossMediaSpend]]*1.19</f>
        <v>290.36</v>
      </c>
    </row>
    <row r="324" spans="1:9" x14ac:dyDescent="0.3">
      <c r="A324" s="7">
        <v>44000</v>
      </c>
      <c r="B324" s="7">
        <v>2019</v>
      </c>
      <c r="C324">
        <v>4</v>
      </c>
      <c r="D324" t="s">
        <v>116</v>
      </c>
      <c r="E324" t="s">
        <v>113</v>
      </c>
      <c r="F324" t="s">
        <v>114</v>
      </c>
      <c r="G324" t="s">
        <v>117</v>
      </c>
      <c r="H324">
        <v>271</v>
      </c>
      <c r="I324">
        <f>MediaSpend[[#This Row],[GrossMediaSpend]]*1.19</f>
        <v>322.49</v>
      </c>
    </row>
    <row r="325" spans="1:9" x14ac:dyDescent="0.3">
      <c r="A325" s="7">
        <v>44000</v>
      </c>
      <c r="B325" s="7">
        <v>2019</v>
      </c>
      <c r="C325">
        <v>4</v>
      </c>
      <c r="D325" t="s">
        <v>103</v>
      </c>
      <c r="E325" t="s">
        <v>113</v>
      </c>
      <c r="F325" t="s">
        <v>114</v>
      </c>
      <c r="G325" t="s">
        <v>117</v>
      </c>
      <c r="H325">
        <v>94</v>
      </c>
      <c r="I325">
        <f>MediaSpend[[#This Row],[GrossMediaSpend]]*1.19</f>
        <v>111.86</v>
      </c>
    </row>
    <row r="326" spans="1:9" x14ac:dyDescent="0.3">
      <c r="A326" s="7">
        <v>44000</v>
      </c>
      <c r="B326" s="7">
        <v>2019</v>
      </c>
      <c r="C326">
        <v>4</v>
      </c>
      <c r="D326" t="s">
        <v>111</v>
      </c>
      <c r="E326" t="s">
        <v>113</v>
      </c>
      <c r="F326" t="s">
        <v>114</v>
      </c>
      <c r="G326" t="s">
        <v>117</v>
      </c>
      <c r="H326">
        <v>118</v>
      </c>
      <c r="I326">
        <f>MediaSpend[[#This Row],[GrossMediaSpend]]*1.19</f>
        <v>140.41999999999999</v>
      </c>
    </row>
    <row r="327" spans="1:9" x14ac:dyDescent="0.3">
      <c r="A327" s="7">
        <v>44000</v>
      </c>
      <c r="B327" s="7">
        <v>2019</v>
      </c>
      <c r="C327">
        <v>4</v>
      </c>
      <c r="D327" t="s">
        <v>99</v>
      </c>
      <c r="E327" t="s">
        <v>118</v>
      </c>
      <c r="F327" t="s">
        <v>119</v>
      </c>
      <c r="G327" t="s">
        <v>120</v>
      </c>
      <c r="H327">
        <v>103</v>
      </c>
      <c r="I327">
        <f>MediaSpend[[#This Row],[GrossMediaSpend]]*1.19</f>
        <v>122.57</v>
      </c>
    </row>
    <row r="328" spans="1:9" x14ac:dyDescent="0.3">
      <c r="A328" s="7">
        <v>44000</v>
      </c>
      <c r="B328" s="7">
        <v>2019</v>
      </c>
      <c r="C328">
        <v>4</v>
      </c>
      <c r="D328" t="s">
        <v>111</v>
      </c>
      <c r="E328" t="s">
        <v>118</v>
      </c>
      <c r="F328" t="s">
        <v>119</v>
      </c>
      <c r="G328" t="s">
        <v>120</v>
      </c>
      <c r="H328">
        <v>169</v>
      </c>
      <c r="I328">
        <f>MediaSpend[[#This Row],[GrossMediaSpend]]*1.19</f>
        <v>201.10999999999999</v>
      </c>
    </row>
    <row r="329" spans="1:9" x14ac:dyDescent="0.3">
      <c r="A329" s="7">
        <v>44000</v>
      </c>
      <c r="B329" s="7">
        <v>2019</v>
      </c>
      <c r="C329">
        <v>4</v>
      </c>
      <c r="D329" t="s">
        <v>261</v>
      </c>
      <c r="E329" t="s">
        <v>118</v>
      </c>
      <c r="F329" t="s">
        <v>119</v>
      </c>
      <c r="G329" t="s">
        <v>120</v>
      </c>
      <c r="H329">
        <v>72</v>
      </c>
      <c r="I329">
        <f>MediaSpend[[#This Row],[GrossMediaSpend]]*1.19</f>
        <v>85.679999999999993</v>
      </c>
    </row>
    <row r="330" spans="1:9" x14ac:dyDescent="0.3">
      <c r="A330" s="7">
        <v>44000</v>
      </c>
      <c r="B330" s="7">
        <v>2019</v>
      </c>
      <c r="C330">
        <v>4</v>
      </c>
      <c r="D330" t="s">
        <v>99</v>
      </c>
      <c r="E330" t="s">
        <v>118</v>
      </c>
      <c r="F330" t="s">
        <v>119</v>
      </c>
      <c r="G330" t="s">
        <v>121</v>
      </c>
      <c r="H330">
        <v>35</v>
      </c>
      <c r="I330">
        <f>MediaSpend[[#This Row],[GrossMediaSpend]]*1.19</f>
        <v>41.65</v>
      </c>
    </row>
    <row r="331" spans="1:9" x14ac:dyDescent="0.3">
      <c r="A331" s="7">
        <v>44000</v>
      </c>
      <c r="B331" s="7">
        <v>2019</v>
      </c>
      <c r="C331">
        <v>4</v>
      </c>
      <c r="D331" t="s">
        <v>107</v>
      </c>
      <c r="E331" t="s">
        <v>118</v>
      </c>
      <c r="F331" t="s">
        <v>119</v>
      </c>
      <c r="G331" t="s">
        <v>121</v>
      </c>
      <c r="H331">
        <v>44</v>
      </c>
      <c r="I331">
        <f>MediaSpend[[#This Row],[GrossMediaSpend]]*1.19</f>
        <v>52.36</v>
      </c>
    </row>
    <row r="332" spans="1:9" x14ac:dyDescent="0.3">
      <c r="A332" s="7">
        <v>44000</v>
      </c>
      <c r="B332" s="7">
        <v>2019</v>
      </c>
      <c r="C332">
        <v>4</v>
      </c>
      <c r="D332" t="s">
        <v>107</v>
      </c>
      <c r="E332" t="s">
        <v>118</v>
      </c>
      <c r="F332" t="s">
        <v>119</v>
      </c>
      <c r="G332" t="s">
        <v>229</v>
      </c>
      <c r="H332">
        <v>24</v>
      </c>
      <c r="I332">
        <f>MediaSpend[[#This Row],[GrossMediaSpend]]*1.19</f>
        <v>28.56</v>
      </c>
    </row>
    <row r="333" spans="1:9" x14ac:dyDescent="0.3">
      <c r="A333" s="7">
        <v>44000</v>
      </c>
      <c r="B333" s="7">
        <v>2019</v>
      </c>
      <c r="C333">
        <v>4</v>
      </c>
      <c r="D333" t="s">
        <v>99</v>
      </c>
      <c r="E333" t="s">
        <v>118</v>
      </c>
      <c r="F333" t="s">
        <v>218</v>
      </c>
      <c r="G333" t="s">
        <v>230</v>
      </c>
      <c r="H333">
        <v>209</v>
      </c>
      <c r="I333">
        <f>MediaSpend[[#This Row],[GrossMediaSpend]]*1.19</f>
        <v>248.70999999999998</v>
      </c>
    </row>
    <row r="334" spans="1:9" x14ac:dyDescent="0.3">
      <c r="A334" s="7">
        <v>44000</v>
      </c>
      <c r="B334" s="7">
        <v>2019</v>
      </c>
      <c r="C334">
        <v>4</v>
      </c>
      <c r="D334" t="s">
        <v>107</v>
      </c>
      <c r="E334" t="s">
        <v>118</v>
      </c>
      <c r="F334" t="s">
        <v>267</v>
      </c>
      <c r="G334" t="s">
        <v>268</v>
      </c>
      <c r="H334">
        <v>233</v>
      </c>
      <c r="I334">
        <f>MediaSpend[[#This Row],[GrossMediaSpend]]*1.19</f>
        <v>277.27</v>
      </c>
    </row>
    <row r="335" spans="1:9" x14ac:dyDescent="0.3">
      <c r="A335" s="7">
        <v>44000</v>
      </c>
      <c r="B335" s="7">
        <v>2019</v>
      </c>
      <c r="C335">
        <v>4</v>
      </c>
      <c r="D335" t="s">
        <v>107</v>
      </c>
      <c r="E335" t="s">
        <v>118</v>
      </c>
      <c r="F335" t="s">
        <v>218</v>
      </c>
      <c r="G335" t="s">
        <v>230</v>
      </c>
      <c r="H335">
        <v>237</v>
      </c>
      <c r="I335">
        <f>MediaSpend[[#This Row],[GrossMediaSpend]]*1.19</f>
        <v>282.02999999999997</v>
      </c>
    </row>
    <row r="336" spans="1:9" x14ac:dyDescent="0.3">
      <c r="A336" s="7">
        <v>44000</v>
      </c>
      <c r="B336" s="7">
        <v>2019</v>
      </c>
      <c r="C336">
        <v>4</v>
      </c>
      <c r="D336" t="s">
        <v>111</v>
      </c>
      <c r="E336" t="s">
        <v>118</v>
      </c>
      <c r="F336" t="s">
        <v>269</v>
      </c>
      <c r="G336" t="s">
        <v>270</v>
      </c>
      <c r="H336">
        <v>174</v>
      </c>
      <c r="I336">
        <f>MediaSpend[[#This Row],[GrossMediaSpend]]*1.19</f>
        <v>207.06</v>
      </c>
    </row>
    <row r="337" spans="1:9" x14ac:dyDescent="0.3">
      <c r="A337" s="7">
        <v>44000</v>
      </c>
      <c r="B337" s="7">
        <v>2019</v>
      </c>
      <c r="C337">
        <v>4</v>
      </c>
      <c r="D337" t="s">
        <v>149</v>
      </c>
      <c r="E337" t="s">
        <v>118</v>
      </c>
      <c r="F337" t="s">
        <v>122</v>
      </c>
      <c r="G337" t="s">
        <v>123</v>
      </c>
      <c r="H337">
        <v>93</v>
      </c>
      <c r="I337">
        <f>MediaSpend[[#This Row],[GrossMediaSpend]]*1.19</f>
        <v>110.67</v>
      </c>
    </row>
    <row r="338" spans="1:9" x14ac:dyDescent="0.3">
      <c r="A338" s="7">
        <v>44000</v>
      </c>
      <c r="B338" s="7">
        <v>2019</v>
      </c>
      <c r="C338">
        <v>4</v>
      </c>
      <c r="D338" t="s">
        <v>261</v>
      </c>
      <c r="E338" t="s">
        <v>118</v>
      </c>
      <c r="F338" t="s">
        <v>218</v>
      </c>
      <c r="G338" t="s">
        <v>230</v>
      </c>
      <c r="H338">
        <v>273</v>
      </c>
      <c r="I338">
        <f>MediaSpend[[#This Row],[GrossMediaSpend]]*1.19</f>
        <v>324.87</v>
      </c>
    </row>
    <row r="339" spans="1:9" x14ac:dyDescent="0.3">
      <c r="A339" s="7">
        <v>44000</v>
      </c>
      <c r="B339" s="7">
        <v>2019</v>
      </c>
      <c r="C339">
        <v>4</v>
      </c>
      <c r="D339" t="s">
        <v>261</v>
      </c>
      <c r="E339" t="s">
        <v>118</v>
      </c>
      <c r="F339" t="s">
        <v>300</v>
      </c>
      <c r="G339" t="s">
        <v>301</v>
      </c>
      <c r="H339">
        <v>271</v>
      </c>
      <c r="I339">
        <f>MediaSpend[[#This Row],[GrossMediaSpend]]*1.19</f>
        <v>322.49</v>
      </c>
    </row>
    <row r="340" spans="1:9" x14ac:dyDescent="0.3">
      <c r="A340" s="7">
        <v>44000</v>
      </c>
      <c r="B340" s="7">
        <v>2019</v>
      </c>
      <c r="C340">
        <v>4</v>
      </c>
      <c r="D340" t="s">
        <v>105</v>
      </c>
      <c r="E340" t="s">
        <v>118</v>
      </c>
      <c r="F340" t="s">
        <v>302</v>
      </c>
      <c r="G340" t="s">
        <v>303</v>
      </c>
      <c r="H340">
        <v>107</v>
      </c>
      <c r="I340">
        <f>MediaSpend[[#This Row],[GrossMediaSpend]]*1.19</f>
        <v>127.33</v>
      </c>
    </row>
    <row r="341" spans="1:9" x14ac:dyDescent="0.3">
      <c r="A341" s="7">
        <v>44000</v>
      </c>
      <c r="B341" s="7">
        <v>2019</v>
      </c>
      <c r="C341">
        <v>4</v>
      </c>
      <c r="D341" t="s">
        <v>105</v>
      </c>
      <c r="E341" t="s">
        <v>118</v>
      </c>
      <c r="F341" t="s">
        <v>131</v>
      </c>
      <c r="G341" t="s">
        <v>132</v>
      </c>
      <c r="H341">
        <v>30</v>
      </c>
      <c r="I341">
        <f>MediaSpend[[#This Row],[GrossMediaSpend]]*1.19</f>
        <v>35.699999999999996</v>
      </c>
    </row>
    <row r="342" spans="1:9" x14ac:dyDescent="0.3">
      <c r="A342" s="7">
        <v>44000</v>
      </c>
      <c r="B342" s="7">
        <v>2019</v>
      </c>
      <c r="C342">
        <v>4</v>
      </c>
      <c r="D342" t="s">
        <v>99</v>
      </c>
      <c r="E342" t="s">
        <v>118</v>
      </c>
      <c r="F342" t="s">
        <v>133</v>
      </c>
      <c r="G342" t="s">
        <v>134</v>
      </c>
      <c r="H342">
        <v>264</v>
      </c>
      <c r="I342">
        <f>MediaSpend[[#This Row],[GrossMediaSpend]]*1.19</f>
        <v>314.15999999999997</v>
      </c>
    </row>
    <row r="343" spans="1:9" x14ac:dyDescent="0.3">
      <c r="A343" s="7">
        <v>44000</v>
      </c>
      <c r="B343" s="7">
        <v>2019</v>
      </c>
      <c r="C343">
        <v>4</v>
      </c>
      <c r="D343" t="s">
        <v>103</v>
      </c>
      <c r="E343" t="s">
        <v>118</v>
      </c>
      <c r="F343" t="s">
        <v>133</v>
      </c>
      <c r="G343" t="s">
        <v>134</v>
      </c>
      <c r="H343">
        <v>186</v>
      </c>
      <c r="I343">
        <f>MediaSpend[[#This Row],[GrossMediaSpend]]*1.19</f>
        <v>221.34</v>
      </c>
    </row>
    <row r="344" spans="1:9" x14ac:dyDescent="0.3">
      <c r="A344" s="7">
        <v>44000</v>
      </c>
      <c r="B344" s="7">
        <v>2019</v>
      </c>
      <c r="C344">
        <v>4</v>
      </c>
      <c r="D344" t="s">
        <v>105</v>
      </c>
      <c r="E344" t="s">
        <v>118</v>
      </c>
      <c r="F344" t="s">
        <v>133</v>
      </c>
      <c r="G344" t="s">
        <v>134</v>
      </c>
      <c r="H344">
        <v>80</v>
      </c>
      <c r="I344">
        <f>MediaSpend[[#This Row],[GrossMediaSpend]]*1.19</f>
        <v>95.199999999999989</v>
      </c>
    </row>
    <row r="345" spans="1:9" x14ac:dyDescent="0.3">
      <c r="A345" s="7">
        <v>44000</v>
      </c>
      <c r="B345" s="7">
        <v>2019</v>
      </c>
      <c r="C345">
        <v>4</v>
      </c>
      <c r="D345" t="s">
        <v>99</v>
      </c>
      <c r="E345" t="s">
        <v>113</v>
      </c>
      <c r="F345" t="s">
        <v>135</v>
      </c>
      <c r="G345" t="s">
        <v>136</v>
      </c>
      <c r="H345">
        <v>153</v>
      </c>
      <c r="I345">
        <f>MediaSpend[[#This Row],[GrossMediaSpend]]*1.19</f>
        <v>182.07</v>
      </c>
    </row>
    <row r="346" spans="1:9" x14ac:dyDescent="0.3">
      <c r="A346" s="7">
        <v>44000</v>
      </c>
      <c r="B346" s="7">
        <v>2019</v>
      </c>
      <c r="C346">
        <v>4</v>
      </c>
      <c r="D346" t="s">
        <v>99</v>
      </c>
      <c r="E346" t="s">
        <v>113</v>
      </c>
      <c r="F346" t="s">
        <v>241</v>
      </c>
      <c r="G346" t="s">
        <v>273</v>
      </c>
      <c r="H346">
        <v>76</v>
      </c>
      <c r="I346">
        <f>MediaSpend[[#This Row],[GrossMediaSpend]]*1.19</f>
        <v>90.44</v>
      </c>
    </row>
    <row r="347" spans="1:9" x14ac:dyDescent="0.3">
      <c r="A347" s="7">
        <v>44000</v>
      </c>
      <c r="B347" s="7">
        <v>2019</v>
      </c>
      <c r="C347">
        <v>4</v>
      </c>
      <c r="D347" t="s">
        <v>178</v>
      </c>
      <c r="E347" t="s">
        <v>113</v>
      </c>
      <c r="F347" t="s">
        <v>150</v>
      </c>
      <c r="G347" t="s">
        <v>151</v>
      </c>
      <c r="H347">
        <v>8</v>
      </c>
      <c r="I347">
        <f>MediaSpend[[#This Row],[GrossMediaSpend]]*1.19</f>
        <v>9.52</v>
      </c>
    </row>
    <row r="348" spans="1:9" x14ac:dyDescent="0.3">
      <c r="A348" s="7">
        <v>44000</v>
      </c>
      <c r="B348" s="7">
        <v>2019</v>
      </c>
      <c r="C348">
        <v>4</v>
      </c>
      <c r="D348" t="s">
        <v>107</v>
      </c>
      <c r="E348" t="s">
        <v>113</v>
      </c>
      <c r="F348" t="s">
        <v>233</v>
      </c>
      <c r="G348" t="s">
        <v>234</v>
      </c>
      <c r="H348">
        <v>236</v>
      </c>
      <c r="I348">
        <f>MediaSpend[[#This Row],[GrossMediaSpend]]*1.19</f>
        <v>280.83999999999997</v>
      </c>
    </row>
    <row r="349" spans="1:9" x14ac:dyDescent="0.3">
      <c r="A349" s="7">
        <v>44000</v>
      </c>
      <c r="B349" s="7">
        <v>2019</v>
      </c>
      <c r="C349">
        <v>4</v>
      </c>
      <c r="D349" t="s">
        <v>107</v>
      </c>
      <c r="E349" t="s">
        <v>113</v>
      </c>
      <c r="F349" t="s">
        <v>143</v>
      </c>
      <c r="G349" t="s">
        <v>236</v>
      </c>
      <c r="H349">
        <v>137</v>
      </c>
      <c r="I349">
        <f>MediaSpend[[#This Row],[GrossMediaSpend]]*1.19</f>
        <v>163.03</v>
      </c>
    </row>
    <row r="350" spans="1:9" x14ac:dyDescent="0.3">
      <c r="A350" s="7">
        <v>44000</v>
      </c>
      <c r="B350" s="7">
        <v>2019</v>
      </c>
      <c r="C350">
        <v>4</v>
      </c>
      <c r="D350" t="s">
        <v>103</v>
      </c>
      <c r="E350" t="s">
        <v>113</v>
      </c>
      <c r="F350" t="s">
        <v>231</v>
      </c>
      <c r="G350" t="s">
        <v>232</v>
      </c>
      <c r="H350">
        <v>173</v>
      </c>
      <c r="I350">
        <f>MediaSpend[[#This Row],[GrossMediaSpend]]*1.19</f>
        <v>205.87</v>
      </c>
    </row>
    <row r="351" spans="1:9" x14ac:dyDescent="0.3">
      <c r="A351" s="7">
        <v>44000</v>
      </c>
      <c r="B351" s="7">
        <v>2019</v>
      </c>
      <c r="C351">
        <v>4</v>
      </c>
      <c r="D351" t="s">
        <v>103</v>
      </c>
      <c r="E351" t="s">
        <v>113</v>
      </c>
      <c r="F351" t="s">
        <v>231</v>
      </c>
      <c r="G351" t="s">
        <v>304</v>
      </c>
      <c r="H351">
        <v>234</v>
      </c>
      <c r="I351">
        <f>MediaSpend[[#This Row],[GrossMediaSpend]]*1.19</f>
        <v>278.45999999999998</v>
      </c>
    </row>
    <row r="352" spans="1:9" x14ac:dyDescent="0.3">
      <c r="A352" s="7">
        <v>44000</v>
      </c>
      <c r="B352" s="7">
        <v>2019</v>
      </c>
      <c r="C352">
        <v>4</v>
      </c>
      <c r="D352" t="s">
        <v>111</v>
      </c>
      <c r="E352" t="s">
        <v>113</v>
      </c>
      <c r="F352" t="s">
        <v>143</v>
      </c>
      <c r="G352" t="s">
        <v>144</v>
      </c>
      <c r="H352">
        <v>24</v>
      </c>
      <c r="I352">
        <f>MediaSpend[[#This Row],[GrossMediaSpend]]*1.19</f>
        <v>28.56</v>
      </c>
    </row>
    <row r="353" spans="1:9" x14ac:dyDescent="0.3">
      <c r="A353" s="7">
        <v>44000</v>
      </c>
      <c r="B353" s="7">
        <v>2019</v>
      </c>
      <c r="C353">
        <v>4</v>
      </c>
      <c r="D353" t="s">
        <v>149</v>
      </c>
      <c r="E353" t="s">
        <v>113</v>
      </c>
      <c r="F353" t="s">
        <v>137</v>
      </c>
      <c r="G353" t="s">
        <v>138</v>
      </c>
      <c r="H353">
        <v>11</v>
      </c>
      <c r="I353">
        <f>MediaSpend[[#This Row],[GrossMediaSpend]]*1.19</f>
        <v>13.09</v>
      </c>
    </row>
    <row r="354" spans="1:9" x14ac:dyDescent="0.3">
      <c r="A354" s="7">
        <v>44000</v>
      </c>
      <c r="B354" s="7">
        <v>2019</v>
      </c>
      <c r="C354">
        <v>4</v>
      </c>
      <c r="D354" t="s">
        <v>149</v>
      </c>
      <c r="E354" t="s">
        <v>113</v>
      </c>
      <c r="F354" t="s">
        <v>150</v>
      </c>
      <c r="G354" t="s">
        <v>151</v>
      </c>
      <c r="H354">
        <v>203</v>
      </c>
      <c r="I354">
        <f>MediaSpend[[#This Row],[GrossMediaSpend]]*1.19</f>
        <v>241.57</v>
      </c>
    </row>
    <row r="355" spans="1:9" x14ac:dyDescent="0.3">
      <c r="A355" s="7">
        <v>44000</v>
      </c>
      <c r="B355" s="7">
        <v>2019</v>
      </c>
      <c r="C355">
        <v>4</v>
      </c>
      <c r="D355" t="s">
        <v>261</v>
      </c>
      <c r="E355" t="s">
        <v>113</v>
      </c>
      <c r="F355" t="s">
        <v>233</v>
      </c>
      <c r="G355" t="s">
        <v>234</v>
      </c>
      <c r="H355">
        <v>222</v>
      </c>
      <c r="I355">
        <f>MediaSpend[[#This Row],[GrossMediaSpend]]*1.19</f>
        <v>264.18</v>
      </c>
    </row>
    <row r="356" spans="1:9" x14ac:dyDescent="0.3">
      <c r="A356" s="7">
        <v>44000</v>
      </c>
      <c r="B356" s="7">
        <v>2019</v>
      </c>
      <c r="C356">
        <v>4</v>
      </c>
      <c r="D356" t="s">
        <v>112</v>
      </c>
      <c r="E356" t="s">
        <v>113</v>
      </c>
      <c r="F356" t="s">
        <v>231</v>
      </c>
      <c r="G356" t="s">
        <v>232</v>
      </c>
      <c r="H356">
        <v>111</v>
      </c>
      <c r="I356">
        <f>MediaSpend[[#This Row],[GrossMediaSpend]]*1.19</f>
        <v>132.09</v>
      </c>
    </row>
    <row r="357" spans="1:9" x14ac:dyDescent="0.3">
      <c r="A357" s="7">
        <v>44000</v>
      </c>
      <c r="B357" s="7">
        <v>2019</v>
      </c>
      <c r="C357">
        <v>4</v>
      </c>
      <c r="D357" t="s">
        <v>105</v>
      </c>
      <c r="E357" t="s">
        <v>113</v>
      </c>
      <c r="F357" t="s">
        <v>152</v>
      </c>
      <c r="G357" t="s">
        <v>153</v>
      </c>
      <c r="H357">
        <v>245</v>
      </c>
      <c r="I357">
        <f>MediaSpend[[#This Row],[GrossMediaSpend]]*1.19</f>
        <v>291.55</v>
      </c>
    </row>
    <row r="358" spans="1:9" x14ac:dyDescent="0.3">
      <c r="A358" s="7">
        <v>44000</v>
      </c>
      <c r="B358" s="7">
        <v>2019</v>
      </c>
      <c r="C358">
        <v>4</v>
      </c>
      <c r="D358" t="s">
        <v>107</v>
      </c>
      <c r="E358" t="s">
        <v>113</v>
      </c>
      <c r="F358" t="s">
        <v>154</v>
      </c>
      <c r="G358" t="s">
        <v>243</v>
      </c>
      <c r="H358">
        <v>260</v>
      </c>
      <c r="I358">
        <f>MediaSpend[[#This Row],[GrossMediaSpend]]*1.19</f>
        <v>309.39999999999998</v>
      </c>
    </row>
    <row r="359" spans="1:9" x14ac:dyDescent="0.3">
      <c r="A359" s="7">
        <v>44000</v>
      </c>
      <c r="B359" s="7">
        <v>2019</v>
      </c>
      <c r="C359">
        <v>4</v>
      </c>
      <c r="D359" t="s">
        <v>107</v>
      </c>
      <c r="E359" t="s">
        <v>113</v>
      </c>
      <c r="F359" t="s">
        <v>154</v>
      </c>
      <c r="G359" t="s">
        <v>277</v>
      </c>
      <c r="H359">
        <v>265</v>
      </c>
      <c r="I359">
        <f>MediaSpend[[#This Row],[GrossMediaSpend]]*1.19</f>
        <v>315.34999999999997</v>
      </c>
    </row>
    <row r="360" spans="1:9" x14ac:dyDescent="0.3">
      <c r="A360" s="7">
        <v>44000</v>
      </c>
      <c r="B360" s="7">
        <v>2019</v>
      </c>
      <c r="C360">
        <v>4</v>
      </c>
      <c r="D360" t="s">
        <v>103</v>
      </c>
      <c r="E360" t="s">
        <v>113</v>
      </c>
      <c r="F360" t="s">
        <v>154</v>
      </c>
      <c r="G360" t="s">
        <v>305</v>
      </c>
      <c r="H360">
        <v>29</v>
      </c>
      <c r="I360">
        <f>MediaSpend[[#This Row],[GrossMediaSpend]]*1.19</f>
        <v>34.51</v>
      </c>
    </row>
    <row r="361" spans="1:9" x14ac:dyDescent="0.3">
      <c r="A361" s="7">
        <v>44000</v>
      </c>
      <c r="B361" s="7">
        <v>2019</v>
      </c>
      <c r="C361">
        <v>4</v>
      </c>
      <c r="D361" t="s">
        <v>103</v>
      </c>
      <c r="E361" t="s">
        <v>113</v>
      </c>
      <c r="F361" t="s">
        <v>154</v>
      </c>
      <c r="G361" t="s">
        <v>306</v>
      </c>
      <c r="H361">
        <v>106</v>
      </c>
      <c r="I361">
        <f>MediaSpend[[#This Row],[GrossMediaSpend]]*1.19</f>
        <v>126.14</v>
      </c>
    </row>
    <row r="362" spans="1:9" x14ac:dyDescent="0.3">
      <c r="A362" s="7">
        <v>44000</v>
      </c>
      <c r="B362" s="7">
        <v>2019</v>
      </c>
      <c r="C362">
        <v>4</v>
      </c>
      <c r="D362" t="s">
        <v>111</v>
      </c>
      <c r="E362" t="s">
        <v>113</v>
      </c>
      <c r="F362" t="s">
        <v>154</v>
      </c>
      <c r="G362" t="s">
        <v>155</v>
      </c>
      <c r="H362">
        <v>104</v>
      </c>
      <c r="I362">
        <f>MediaSpend[[#This Row],[GrossMediaSpend]]*1.19</f>
        <v>123.75999999999999</v>
      </c>
    </row>
    <row r="363" spans="1:9" x14ac:dyDescent="0.3">
      <c r="A363" s="7">
        <v>44000</v>
      </c>
      <c r="B363" s="7">
        <v>2019</v>
      </c>
      <c r="C363">
        <v>4</v>
      </c>
      <c r="D363" t="s">
        <v>111</v>
      </c>
      <c r="E363" t="s">
        <v>113</v>
      </c>
      <c r="F363" t="s">
        <v>154</v>
      </c>
      <c r="G363" t="s">
        <v>307</v>
      </c>
      <c r="H363">
        <v>26</v>
      </c>
      <c r="I363">
        <f>MediaSpend[[#This Row],[GrossMediaSpend]]*1.19</f>
        <v>30.939999999999998</v>
      </c>
    </row>
    <row r="364" spans="1:9" x14ac:dyDescent="0.3">
      <c r="A364" s="7">
        <v>44000</v>
      </c>
      <c r="B364" s="7">
        <v>2019</v>
      </c>
      <c r="C364">
        <v>4</v>
      </c>
      <c r="D364" t="s">
        <v>112</v>
      </c>
      <c r="E364" t="s">
        <v>113</v>
      </c>
      <c r="F364" t="s">
        <v>278</v>
      </c>
      <c r="G364" t="s">
        <v>281</v>
      </c>
      <c r="H364">
        <v>238</v>
      </c>
      <c r="I364">
        <f>MediaSpend[[#This Row],[GrossMediaSpend]]*1.19</f>
        <v>283.21999999999997</v>
      </c>
    </row>
    <row r="365" spans="1:9" x14ac:dyDescent="0.3">
      <c r="A365" s="7">
        <v>44000</v>
      </c>
      <c r="B365" s="7">
        <v>2019</v>
      </c>
      <c r="C365">
        <v>4</v>
      </c>
      <c r="D365" t="s">
        <v>116</v>
      </c>
      <c r="E365" t="s">
        <v>113</v>
      </c>
      <c r="F365" t="s">
        <v>278</v>
      </c>
      <c r="G365" t="s">
        <v>280</v>
      </c>
      <c r="H365">
        <v>18</v>
      </c>
      <c r="I365">
        <f>MediaSpend[[#This Row],[GrossMediaSpend]]*1.19</f>
        <v>21.419999999999998</v>
      </c>
    </row>
    <row r="366" spans="1:9" x14ac:dyDescent="0.3">
      <c r="A366" s="7">
        <v>44000</v>
      </c>
      <c r="B366" s="7">
        <v>2019</v>
      </c>
      <c r="C366">
        <v>4</v>
      </c>
      <c r="D366" t="s">
        <v>116</v>
      </c>
      <c r="E366" t="s">
        <v>113</v>
      </c>
      <c r="F366" t="s">
        <v>278</v>
      </c>
      <c r="G366" t="s">
        <v>279</v>
      </c>
      <c r="H366">
        <v>34</v>
      </c>
      <c r="I366">
        <f>MediaSpend[[#This Row],[GrossMediaSpend]]*1.19</f>
        <v>40.46</v>
      </c>
    </row>
    <row r="367" spans="1:9" x14ac:dyDescent="0.3">
      <c r="A367" s="7">
        <v>44000</v>
      </c>
      <c r="B367" s="7">
        <v>2019</v>
      </c>
      <c r="C367">
        <v>4</v>
      </c>
      <c r="D367" t="s">
        <v>116</v>
      </c>
      <c r="E367" t="s">
        <v>113</v>
      </c>
      <c r="F367" t="s">
        <v>278</v>
      </c>
      <c r="G367" t="s">
        <v>308</v>
      </c>
      <c r="H367">
        <v>64</v>
      </c>
      <c r="I367">
        <f>MediaSpend[[#This Row],[GrossMediaSpend]]*1.19</f>
        <v>76.16</v>
      </c>
    </row>
    <row r="368" spans="1:9" x14ac:dyDescent="0.3">
      <c r="A368" s="7">
        <v>44000</v>
      </c>
      <c r="B368" s="7">
        <v>2019</v>
      </c>
      <c r="C368">
        <v>4</v>
      </c>
      <c r="D368" t="s">
        <v>116</v>
      </c>
      <c r="E368" t="s">
        <v>113</v>
      </c>
      <c r="F368" t="s">
        <v>278</v>
      </c>
      <c r="G368" t="s">
        <v>281</v>
      </c>
      <c r="H368">
        <v>155</v>
      </c>
      <c r="I368">
        <f>MediaSpend[[#This Row],[GrossMediaSpend]]*1.19</f>
        <v>184.45</v>
      </c>
    </row>
    <row r="369" spans="1:9" x14ac:dyDescent="0.3">
      <c r="A369" s="7">
        <v>44000</v>
      </c>
      <c r="B369" s="7">
        <v>2019</v>
      </c>
      <c r="C369">
        <v>4</v>
      </c>
      <c r="D369" t="s">
        <v>116</v>
      </c>
      <c r="E369" t="s">
        <v>113</v>
      </c>
      <c r="F369" t="s">
        <v>278</v>
      </c>
      <c r="G369" t="s">
        <v>309</v>
      </c>
      <c r="H369">
        <v>250</v>
      </c>
      <c r="I369">
        <f>MediaSpend[[#This Row],[GrossMediaSpend]]*1.19</f>
        <v>297.5</v>
      </c>
    </row>
    <row r="370" spans="1:9" x14ac:dyDescent="0.3">
      <c r="A370" s="7">
        <v>44000</v>
      </c>
      <c r="B370" s="7">
        <v>2019</v>
      </c>
      <c r="C370">
        <v>4</v>
      </c>
      <c r="D370" t="s">
        <v>112</v>
      </c>
      <c r="E370" t="s">
        <v>113</v>
      </c>
      <c r="F370" t="s">
        <v>160</v>
      </c>
      <c r="G370" t="s">
        <v>163</v>
      </c>
      <c r="H370">
        <v>142</v>
      </c>
      <c r="I370">
        <f>MediaSpend[[#This Row],[GrossMediaSpend]]*1.19</f>
        <v>168.98</v>
      </c>
    </row>
    <row r="371" spans="1:9" x14ac:dyDescent="0.3">
      <c r="A371" s="7">
        <v>44000</v>
      </c>
      <c r="B371" s="7">
        <v>2019</v>
      </c>
      <c r="C371">
        <v>4</v>
      </c>
      <c r="D371" t="s">
        <v>112</v>
      </c>
      <c r="E371" t="s">
        <v>113</v>
      </c>
      <c r="F371" t="s">
        <v>160</v>
      </c>
      <c r="G371" t="s">
        <v>283</v>
      </c>
      <c r="H371">
        <v>257</v>
      </c>
      <c r="I371">
        <f>MediaSpend[[#This Row],[GrossMediaSpend]]*1.19</f>
        <v>305.83</v>
      </c>
    </row>
    <row r="372" spans="1:9" x14ac:dyDescent="0.3">
      <c r="A372" s="7">
        <v>44000</v>
      </c>
      <c r="B372" s="7">
        <v>2019</v>
      </c>
      <c r="C372">
        <v>4</v>
      </c>
      <c r="D372" t="s">
        <v>116</v>
      </c>
      <c r="E372" t="s">
        <v>113</v>
      </c>
      <c r="F372" t="s">
        <v>160</v>
      </c>
      <c r="G372" t="s">
        <v>161</v>
      </c>
      <c r="H372">
        <v>151</v>
      </c>
      <c r="I372">
        <f>MediaSpend[[#This Row],[GrossMediaSpend]]*1.19</f>
        <v>179.69</v>
      </c>
    </row>
    <row r="373" spans="1:9" x14ac:dyDescent="0.3">
      <c r="A373" s="7">
        <v>44000</v>
      </c>
      <c r="B373" s="7">
        <v>2019</v>
      </c>
      <c r="C373">
        <v>4</v>
      </c>
      <c r="D373" t="s">
        <v>116</v>
      </c>
      <c r="E373" t="s">
        <v>113</v>
      </c>
      <c r="F373" t="s">
        <v>160</v>
      </c>
      <c r="G373" t="s">
        <v>164</v>
      </c>
      <c r="H373">
        <v>145</v>
      </c>
      <c r="I373">
        <f>MediaSpend[[#This Row],[GrossMediaSpend]]*1.19</f>
        <v>172.54999999999998</v>
      </c>
    </row>
    <row r="374" spans="1:9" x14ac:dyDescent="0.3">
      <c r="A374" s="7">
        <v>44000</v>
      </c>
      <c r="B374" s="7">
        <v>2019</v>
      </c>
      <c r="C374">
        <v>4</v>
      </c>
      <c r="D374" t="s">
        <v>116</v>
      </c>
      <c r="E374" t="s">
        <v>113</v>
      </c>
      <c r="F374" t="s">
        <v>160</v>
      </c>
      <c r="G374" t="s">
        <v>282</v>
      </c>
      <c r="H374">
        <v>152</v>
      </c>
      <c r="I374">
        <f>MediaSpend[[#This Row],[GrossMediaSpend]]*1.19</f>
        <v>180.88</v>
      </c>
    </row>
    <row r="375" spans="1:9" x14ac:dyDescent="0.3">
      <c r="A375" s="7">
        <v>44000</v>
      </c>
      <c r="B375" s="7">
        <v>2019</v>
      </c>
      <c r="C375">
        <v>4</v>
      </c>
      <c r="D375" t="s">
        <v>116</v>
      </c>
      <c r="E375" t="s">
        <v>113</v>
      </c>
      <c r="F375" t="s">
        <v>160</v>
      </c>
      <c r="G375" t="s">
        <v>283</v>
      </c>
      <c r="H375">
        <v>151</v>
      </c>
      <c r="I375">
        <f>MediaSpend[[#This Row],[GrossMediaSpend]]*1.19</f>
        <v>179.69</v>
      </c>
    </row>
    <row r="376" spans="1:9" x14ac:dyDescent="0.3">
      <c r="A376" s="7">
        <v>44000</v>
      </c>
      <c r="B376" s="7">
        <v>2019</v>
      </c>
      <c r="C376">
        <v>4</v>
      </c>
      <c r="D376" t="s">
        <v>105</v>
      </c>
      <c r="E376" t="s">
        <v>100</v>
      </c>
      <c r="F376" t="s">
        <v>167</v>
      </c>
      <c r="G376" t="s">
        <v>170</v>
      </c>
      <c r="H376">
        <v>13</v>
      </c>
      <c r="I376">
        <f>MediaSpend[[#This Row],[GrossMediaSpend]]*1.19</f>
        <v>15.469999999999999</v>
      </c>
    </row>
    <row r="377" spans="1:9" x14ac:dyDescent="0.3">
      <c r="A377" s="7">
        <v>44000</v>
      </c>
      <c r="B377" s="7">
        <v>2019</v>
      </c>
      <c r="C377">
        <v>4</v>
      </c>
      <c r="D377" t="s">
        <v>105</v>
      </c>
      <c r="E377" t="s">
        <v>100</v>
      </c>
      <c r="F377" t="s">
        <v>167</v>
      </c>
      <c r="G377" t="s">
        <v>168</v>
      </c>
      <c r="H377">
        <v>160</v>
      </c>
      <c r="I377">
        <f>MediaSpend[[#This Row],[GrossMediaSpend]]*1.19</f>
        <v>190.39999999999998</v>
      </c>
    </row>
    <row r="378" spans="1:9" x14ac:dyDescent="0.3">
      <c r="A378" s="7">
        <v>44000</v>
      </c>
      <c r="B378" s="7">
        <v>2019</v>
      </c>
      <c r="C378">
        <v>4</v>
      </c>
      <c r="D378" t="s">
        <v>105</v>
      </c>
      <c r="E378" t="s">
        <v>100</v>
      </c>
      <c r="F378" t="s">
        <v>167</v>
      </c>
      <c r="G378" t="s">
        <v>169</v>
      </c>
      <c r="H378">
        <v>43</v>
      </c>
      <c r="I378">
        <f>MediaSpend[[#This Row],[GrossMediaSpend]]*1.19</f>
        <v>51.169999999999995</v>
      </c>
    </row>
    <row r="379" spans="1:9" x14ac:dyDescent="0.3">
      <c r="A379" s="7">
        <v>44000</v>
      </c>
      <c r="B379" s="7">
        <v>2019</v>
      </c>
      <c r="C379">
        <v>4</v>
      </c>
      <c r="D379" t="s">
        <v>173</v>
      </c>
      <c r="E379" t="s">
        <v>100</v>
      </c>
      <c r="F379" t="s">
        <v>167</v>
      </c>
      <c r="G379" t="s">
        <v>284</v>
      </c>
      <c r="H379">
        <v>203</v>
      </c>
      <c r="I379">
        <f>MediaSpend[[#This Row],[GrossMediaSpend]]*1.19</f>
        <v>241.57</v>
      </c>
    </row>
    <row r="380" spans="1:9" x14ac:dyDescent="0.3">
      <c r="A380" s="7">
        <v>44000</v>
      </c>
      <c r="B380" s="7">
        <v>2019</v>
      </c>
      <c r="C380">
        <v>4</v>
      </c>
      <c r="D380" t="s">
        <v>116</v>
      </c>
      <c r="E380" t="s">
        <v>100</v>
      </c>
      <c r="F380" t="s">
        <v>160</v>
      </c>
      <c r="G380" t="s">
        <v>310</v>
      </c>
      <c r="H380">
        <v>274</v>
      </c>
      <c r="I380">
        <f>MediaSpend[[#This Row],[GrossMediaSpend]]*1.19</f>
        <v>326.06</v>
      </c>
    </row>
    <row r="381" spans="1:9" x14ac:dyDescent="0.3">
      <c r="A381" s="7">
        <v>44000</v>
      </c>
      <c r="B381" s="7">
        <v>2019</v>
      </c>
      <c r="C381">
        <v>4</v>
      </c>
      <c r="D381" t="s">
        <v>116</v>
      </c>
      <c r="E381" t="s">
        <v>100</v>
      </c>
      <c r="F381" t="s">
        <v>245</v>
      </c>
      <c r="G381" t="s">
        <v>246</v>
      </c>
      <c r="H381">
        <v>152</v>
      </c>
      <c r="I381">
        <f>MediaSpend[[#This Row],[GrossMediaSpend]]*1.19</f>
        <v>180.88</v>
      </c>
    </row>
    <row r="382" spans="1:9" x14ac:dyDescent="0.3">
      <c r="A382" s="7">
        <v>44000</v>
      </c>
      <c r="B382" s="7">
        <v>2019</v>
      </c>
      <c r="C382">
        <v>4</v>
      </c>
      <c r="D382" t="s">
        <v>206</v>
      </c>
      <c r="E382" t="s">
        <v>100</v>
      </c>
      <c r="F382" t="s">
        <v>245</v>
      </c>
      <c r="G382" t="s">
        <v>285</v>
      </c>
      <c r="H382">
        <v>194</v>
      </c>
      <c r="I382">
        <f>MediaSpend[[#This Row],[GrossMediaSpend]]*1.19</f>
        <v>230.85999999999999</v>
      </c>
    </row>
    <row r="383" spans="1:9" x14ac:dyDescent="0.3">
      <c r="A383" s="7">
        <v>44000</v>
      </c>
      <c r="B383" s="7">
        <v>2019</v>
      </c>
      <c r="C383">
        <v>4</v>
      </c>
      <c r="D383" t="s">
        <v>178</v>
      </c>
      <c r="E383" t="s">
        <v>100</v>
      </c>
      <c r="F383" t="s">
        <v>179</v>
      </c>
      <c r="G383" t="s">
        <v>180</v>
      </c>
      <c r="H383">
        <v>45</v>
      </c>
      <c r="I383">
        <f>MediaSpend[[#This Row],[GrossMediaSpend]]*1.19</f>
        <v>53.55</v>
      </c>
    </row>
    <row r="384" spans="1:9" x14ac:dyDescent="0.3">
      <c r="A384" s="7">
        <v>44000</v>
      </c>
      <c r="B384" s="7">
        <v>2019</v>
      </c>
      <c r="C384">
        <v>4</v>
      </c>
      <c r="D384" t="s">
        <v>116</v>
      </c>
      <c r="E384" t="s">
        <v>100</v>
      </c>
      <c r="F384" t="s">
        <v>294</v>
      </c>
      <c r="G384" t="s">
        <v>295</v>
      </c>
      <c r="H384">
        <v>237</v>
      </c>
      <c r="I384">
        <f>MediaSpend[[#This Row],[GrossMediaSpend]]*1.19</f>
        <v>282.02999999999997</v>
      </c>
    </row>
    <row r="385" spans="1:9" x14ac:dyDescent="0.3">
      <c r="A385" s="7">
        <v>44000</v>
      </c>
      <c r="B385" s="7">
        <v>2019</v>
      </c>
      <c r="C385">
        <v>4</v>
      </c>
      <c r="D385" t="s">
        <v>116</v>
      </c>
      <c r="E385" t="s">
        <v>100</v>
      </c>
      <c r="F385" t="s">
        <v>294</v>
      </c>
      <c r="G385" t="s">
        <v>311</v>
      </c>
      <c r="H385">
        <v>209</v>
      </c>
      <c r="I385">
        <f>MediaSpend[[#This Row],[GrossMediaSpend]]*1.19</f>
        <v>248.70999999999998</v>
      </c>
    </row>
    <row r="386" spans="1:9" x14ac:dyDescent="0.3">
      <c r="A386" s="7">
        <v>44000</v>
      </c>
      <c r="B386" s="7">
        <v>2019</v>
      </c>
      <c r="C386">
        <v>4</v>
      </c>
      <c r="D386" t="s">
        <v>173</v>
      </c>
      <c r="E386" t="s">
        <v>100</v>
      </c>
      <c r="F386" t="s">
        <v>176</v>
      </c>
      <c r="G386" t="s">
        <v>177</v>
      </c>
      <c r="H386">
        <v>204</v>
      </c>
      <c r="I386">
        <f>MediaSpend[[#This Row],[GrossMediaSpend]]*1.19</f>
        <v>242.76</v>
      </c>
    </row>
    <row r="387" spans="1:9" x14ac:dyDescent="0.3">
      <c r="A387" s="7">
        <v>44000</v>
      </c>
      <c r="B387" s="7">
        <v>2019</v>
      </c>
      <c r="C387">
        <v>4</v>
      </c>
      <c r="D387" t="s">
        <v>187</v>
      </c>
      <c r="E387" t="s">
        <v>100</v>
      </c>
      <c r="F387" t="s">
        <v>287</v>
      </c>
      <c r="G387" t="s">
        <v>288</v>
      </c>
      <c r="H387">
        <v>228</v>
      </c>
      <c r="I387">
        <f>MediaSpend[[#This Row],[GrossMediaSpend]]*1.19</f>
        <v>271.32</v>
      </c>
    </row>
    <row r="388" spans="1:9" x14ac:dyDescent="0.3">
      <c r="A388" s="7">
        <v>44000</v>
      </c>
      <c r="B388" s="7">
        <v>2019</v>
      </c>
      <c r="C388">
        <v>4</v>
      </c>
      <c r="D388" t="s">
        <v>187</v>
      </c>
      <c r="E388" t="s">
        <v>100</v>
      </c>
      <c r="F388" t="s">
        <v>247</v>
      </c>
      <c r="G388" t="s">
        <v>248</v>
      </c>
      <c r="H388">
        <v>109</v>
      </c>
      <c r="I388">
        <f>MediaSpend[[#This Row],[GrossMediaSpend]]*1.19</f>
        <v>129.71</v>
      </c>
    </row>
    <row r="389" spans="1:9" x14ac:dyDescent="0.3">
      <c r="A389" s="7">
        <v>44000</v>
      </c>
      <c r="B389" s="7">
        <v>2019</v>
      </c>
      <c r="C389">
        <v>4</v>
      </c>
      <c r="D389" t="s">
        <v>187</v>
      </c>
      <c r="E389" t="s">
        <v>100</v>
      </c>
      <c r="F389" t="s">
        <v>190</v>
      </c>
      <c r="G389" t="s">
        <v>191</v>
      </c>
      <c r="H389">
        <v>224</v>
      </c>
      <c r="I389">
        <f>MediaSpend[[#This Row],[GrossMediaSpend]]*1.19</f>
        <v>266.56</v>
      </c>
    </row>
    <row r="390" spans="1:9" x14ac:dyDescent="0.3">
      <c r="A390" s="7">
        <v>44000</v>
      </c>
      <c r="B390" s="7">
        <v>2019</v>
      </c>
      <c r="C390">
        <v>4</v>
      </c>
      <c r="D390" t="s">
        <v>107</v>
      </c>
      <c r="E390" t="s">
        <v>100</v>
      </c>
      <c r="F390" t="s">
        <v>174</v>
      </c>
      <c r="G390" t="s">
        <v>175</v>
      </c>
      <c r="H390">
        <v>20</v>
      </c>
      <c r="I390">
        <f>MediaSpend[[#This Row],[GrossMediaSpend]]*1.19</f>
        <v>23.799999999999997</v>
      </c>
    </row>
    <row r="391" spans="1:9" x14ac:dyDescent="0.3">
      <c r="A391" s="7">
        <v>44000</v>
      </c>
      <c r="B391" s="7">
        <v>2019</v>
      </c>
      <c r="C391">
        <v>4</v>
      </c>
      <c r="D391" t="s">
        <v>111</v>
      </c>
      <c r="E391" t="s">
        <v>100</v>
      </c>
      <c r="F391" t="s">
        <v>131</v>
      </c>
      <c r="G391" t="s">
        <v>196</v>
      </c>
      <c r="H391">
        <v>182</v>
      </c>
      <c r="I391">
        <f>MediaSpend[[#This Row],[GrossMediaSpend]]*1.19</f>
        <v>216.57999999999998</v>
      </c>
    </row>
    <row r="392" spans="1:9" x14ac:dyDescent="0.3">
      <c r="A392" s="7">
        <v>44000</v>
      </c>
      <c r="B392" s="7">
        <v>2019</v>
      </c>
      <c r="C392">
        <v>4</v>
      </c>
      <c r="D392" t="s">
        <v>111</v>
      </c>
      <c r="E392" t="s">
        <v>100</v>
      </c>
      <c r="F392" t="s">
        <v>197</v>
      </c>
      <c r="G392" t="s">
        <v>198</v>
      </c>
      <c r="H392">
        <v>207</v>
      </c>
      <c r="I392">
        <f>MediaSpend[[#This Row],[GrossMediaSpend]]*1.19</f>
        <v>246.32999999999998</v>
      </c>
    </row>
    <row r="393" spans="1:9" x14ac:dyDescent="0.3">
      <c r="A393" s="7">
        <v>44000</v>
      </c>
      <c r="B393" s="7">
        <v>2019</v>
      </c>
      <c r="C393">
        <v>4</v>
      </c>
      <c r="D393" t="s">
        <v>149</v>
      </c>
      <c r="E393" t="s">
        <v>100</v>
      </c>
      <c r="F393" t="s">
        <v>174</v>
      </c>
      <c r="G393" t="s">
        <v>175</v>
      </c>
      <c r="H393">
        <v>86</v>
      </c>
      <c r="I393">
        <f>MediaSpend[[#This Row],[GrossMediaSpend]]*1.19</f>
        <v>102.33999999999999</v>
      </c>
    </row>
    <row r="394" spans="1:9" x14ac:dyDescent="0.3">
      <c r="A394" s="7">
        <v>44000</v>
      </c>
      <c r="B394" s="7">
        <v>2019</v>
      </c>
      <c r="C394">
        <v>4</v>
      </c>
      <c r="D394" t="s">
        <v>149</v>
      </c>
      <c r="E394" t="s">
        <v>100</v>
      </c>
      <c r="F394" t="s">
        <v>287</v>
      </c>
      <c r="G394" t="s">
        <v>288</v>
      </c>
      <c r="H394">
        <v>243</v>
      </c>
      <c r="I394">
        <f>MediaSpend[[#This Row],[GrossMediaSpend]]*1.19</f>
        <v>289.16999999999996</v>
      </c>
    </row>
    <row r="395" spans="1:9" x14ac:dyDescent="0.3">
      <c r="A395" s="7">
        <v>44000</v>
      </c>
      <c r="B395" s="7">
        <v>2019</v>
      </c>
      <c r="C395">
        <v>4</v>
      </c>
      <c r="D395" t="s">
        <v>149</v>
      </c>
      <c r="E395" t="s">
        <v>100</v>
      </c>
      <c r="F395" t="s">
        <v>247</v>
      </c>
      <c r="G395" t="s">
        <v>248</v>
      </c>
      <c r="H395">
        <v>2</v>
      </c>
      <c r="I395">
        <f>MediaSpend[[#This Row],[GrossMediaSpend]]*1.19</f>
        <v>2.38</v>
      </c>
    </row>
    <row r="396" spans="1:9" x14ac:dyDescent="0.3">
      <c r="A396" s="7">
        <v>44000</v>
      </c>
      <c r="B396" s="7">
        <v>2019</v>
      </c>
      <c r="C396">
        <v>4</v>
      </c>
      <c r="D396" t="s">
        <v>222</v>
      </c>
      <c r="E396" t="s">
        <v>100</v>
      </c>
      <c r="F396" t="s">
        <v>183</v>
      </c>
      <c r="G396" t="s">
        <v>184</v>
      </c>
      <c r="H396">
        <v>272</v>
      </c>
      <c r="I396">
        <f>MediaSpend[[#This Row],[GrossMediaSpend]]*1.19</f>
        <v>323.68</v>
      </c>
    </row>
    <row r="397" spans="1:9" x14ac:dyDescent="0.3">
      <c r="A397" s="7">
        <v>44000</v>
      </c>
      <c r="B397" s="7">
        <v>2019</v>
      </c>
      <c r="C397">
        <v>4</v>
      </c>
      <c r="D397" t="s">
        <v>261</v>
      </c>
      <c r="E397" t="s">
        <v>100</v>
      </c>
      <c r="F397" t="s">
        <v>249</v>
      </c>
      <c r="G397" t="s">
        <v>250</v>
      </c>
      <c r="H397">
        <v>178</v>
      </c>
      <c r="I397">
        <f>MediaSpend[[#This Row],[GrossMediaSpend]]*1.19</f>
        <v>211.82</v>
      </c>
    </row>
    <row r="398" spans="1:9" x14ac:dyDescent="0.3">
      <c r="A398" s="7">
        <v>44000</v>
      </c>
      <c r="B398" s="7">
        <v>2019</v>
      </c>
      <c r="C398">
        <v>4</v>
      </c>
      <c r="D398" t="s">
        <v>104</v>
      </c>
      <c r="E398" t="s">
        <v>100</v>
      </c>
      <c r="F398" t="s">
        <v>312</v>
      </c>
      <c r="G398" t="s">
        <v>313</v>
      </c>
      <c r="H398">
        <v>243</v>
      </c>
      <c r="I398">
        <f>MediaSpend[[#This Row],[GrossMediaSpend]]*1.19</f>
        <v>289.16999999999996</v>
      </c>
    </row>
    <row r="399" spans="1:9" x14ac:dyDescent="0.3">
      <c r="A399" s="7">
        <v>44000</v>
      </c>
      <c r="B399" s="7">
        <v>2019</v>
      </c>
      <c r="C399">
        <v>4</v>
      </c>
      <c r="D399" t="s">
        <v>112</v>
      </c>
      <c r="E399" t="s">
        <v>100</v>
      </c>
      <c r="F399" t="s">
        <v>194</v>
      </c>
      <c r="G399" t="s">
        <v>195</v>
      </c>
      <c r="H399">
        <v>12</v>
      </c>
      <c r="I399">
        <f>MediaSpend[[#This Row],[GrossMediaSpend]]*1.19</f>
        <v>14.28</v>
      </c>
    </row>
    <row r="400" spans="1:9" x14ac:dyDescent="0.3">
      <c r="A400" s="7">
        <v>44000</v>
      </c>
      <c r="B400" s="7">
        <v>2019</v>
      </c>
      <c r="C400">
        <v>4</v>
      </c>
      <c r="D400" t="s">
        <v>112</v>
      </c>
      <c r="E400" t="s">
        <v>100</v>
      </c>
      <c r="F400" t="s">
        <v>294</v>
      </c>
      <c r="G400" t="s">
        <v>295</v>
      </c>
      <c r="H400">
        <v>79</v>
      </c>
      <c r="I400">
        <f>MediaSpend[[#This Row],[GrossMediaSpend]]*1.19</f>
        <v>94.009999999999991</v>
      </c>
    </row>
    <row r="401" spans="1:9" x14ac:dyDescent="0.3">
      <c r="A401" s="7">
        <v>44000</v>
      </c>
      <c r="B401" s="7">
        <v>2019</v>
      </c>
      <c r="C401">
        <v>4</v>
      </c>
      <c r="D401" t="s">
        <v>206</v>
      </c>
      <c r="E401" t="s">
        <v>100</v>
      </c>
      <c r="F401" t="s">
        <v>278</v>
      </c>
      <c r="G401" t="s">
        <v>280</v>
      </c>
      <c r="H401">
        <v>92</v>
      </c>
      <c r="I401">
        <f>MediaSpend[[#This Row],[GrossMediaSpend]]*1.19</f>
        <v>109.47999999999999</v>
      </c>
    </row>
    <row r="402" spans="1:9" x14ac:dyDescent="0.3">
      <c r="A402" s="7">
        <v>44000</v>
      </c>
      <c r="B402" s="7">
        <v>2019</v>
      </c>
      <c r="C402">
        <v>4</v>
      </c>
      <c r="D402" t="s">
        <v>206</v>
      </c>
      <c r="E402" t="s">
        <v>100</v>
      </c>
      <c r="F402" t="s">
        <v>207</v>
      </c>
      <c r="G402" t="s">
        <v>208</v>
      </c>
      <c r="H402">
        <v>25</v>
      </c>
      <c r="I402">
        <f>MediaSpend[[#This Row],[GrossMediaSpend]]*1.19</f>
        <v>29.75</v>
      </c>
    </row>
    <row r="403" spans="1:9" x14ac:dyDescent="0.3">
      <c r="A403" s="7">
        <v>44000</v>
      </c>
      <c r="B403" s="7">
        <v>2019</v>
      </c>
      <c r="C403">
        <v>4</v>
      </c>
      <c r="D403" t="s">
        <v>99</v>
      </c>
      <c r="E403" t="s">
        <v>100</v>
      </c>
      <c r="F403" t="s">
        <v>210</v>
      </c>
      <c r="G403" t="s">
        <v>211</v>
      </c>
      <c r="H403">
        <v>203</v>
      </c>
      <c r="I403">
        <f>MediaSpend[[#This Row],[GrossMediaSpend]]*1.19</f>
        <v>241.57</v>
      </c>
    </row>
    <row r="404" spans="1:9" x14ac:dyDescent="0.3">
      <c r="A404" s="7">
        <v>44000</v>
      </c>
      <c r="B404" s="7">
        <v>2019</v>
      </c>
      <c r="C404">
        <v>4</v>
      </c>
      <c r="D404" t="s">
        <v>103</v>
      </c>
      <c r="E404" t="s">
        <v>100</v>
      </c>
      <c r="F404" t="s">
        <v>210</v>
      </c>
      <c r="G404" t="s">
        <v>211</v>
      </c>
      <c r="H404">
        <v>193</v>
      </c>
      <c r="I404">
        <f>MediaSpend[[#This Row],[GrossMediaSpend]]*1.19</f>
        <v>229.67</v>
      </c>
    </row>
    <row r="405" spans="1:9" x14ac:dyDescent="0.3">
      <c r="A405" s="7">
        <v>44000</v>
      </c>
      <c r="B405" s="7">
        <v>2019</v>
      </c>
      <c r="C405">
        <v>4</v>
      </c>
      <c r="D405" t="s">
        <v>173</v>
      </c>
      <c r="E405" t="s">
        <v>100</v>
      </c>
      <c r="F405" t="s">
        <v>212</v>
      </c>
      <c r="G405" t="s">
        <v>314</v>
      </c>
      <c r="H405">
        <v>246</v>
      </c>
      <c r="I405">
        <f>MediaSpend[[#This Row],[GrossMediaSpend]]*1.19</f>
        <v>292.74</v>
      </c>
    </row>
    <row r="406" spans="1:9" x14ac:dyDescent="0.3">
      <c r="A406" s="7">
        <v>44000</v>
      </c>
      <c r="B406" s="7">
        <v>2019</v>
      </c>
      <c r="C406">
        <v>4</v>
      </c>
      <c r="D406" t="s">
        <v>173</v>
      </c>
      <c r="E406" t="s">
        <v>100</v>
      </c>
      <c r="F406" t="s">
        <v>212</v>
      </c>
      <c r="G406" t="s">
        <v>315</v>
      </c>
      <c r="H406">
        <v>226</v>
      </c>
      <c r="I406">
        <f>MediaSpend[[#This Row],[GrossMediaSpend]]*1.19</f>
        <v>268.94</v>
      </c>
    </row>
    <row r="407" spans="1:9" x14ac:dyDescent="0.3">
      <c r="A407" s="7">
        <v>44000</v>
      </c>
      <c r="B407" s="7">
        <v>2019</v>
      </c>
      <c r="C407">
        <v>4</v>
      </c>
      <c r="D407" t="s">
        <v>103</v>
      </c>
      <c r="E407" t="s">
        <v>100</v>
      </c>
      <c r="F407" t="s">
        <v>214</v>
      </c>
      <c r="G407" t="s">
        <v>215</v>
      </c>
      <c r="H407">
        <v>89</v>
      </c>
      <c r="I407">
        <f>MediaSpend[[#This Row],[GrossMediaSpend]]*1.19</f>
        <v>105.91</v>
      </c>
    </row>
    <row r="408" spans="1:9" x14ac:dyDescent="0.3">
      <c r="A408" s="7">
        <v>44000</v>
      </c>
      <c r="B408" s="7">
        <v>2019</v>
      </c>
      <c r="C408">
        <v>4</v>
      </c>
      <c r="D408" t="s">
        <v>222</v>
      </c>
      <c r="E408" t="s">
        <v>100</v>
      </c>
      <c r="F408" t="s">
        <v>214</v>
      </c>
      <c r="G408" t="s">
        <v>296</v>
      </c>
      <c r="H408">
        <v>260</v>
      </c>
      <c r="I408">
        <f>MediaSpend[[#This Row],[GrossMediaSpend]]*1.19</f>
        <v>309.39999999999998</v>
      </c>
    </row>
    <row r="409" spans="1:9" x14ac:dyDescent="0.3">
      <c r="A409" s="7">
        <v>44000</v>
      </c>
      <c r="B409" s="7">
        <v>2019</v>
      </c>
      <c r="C409">
        <v>4</v>
      </c>
      <c r="D409" t="s">
        <v>222</v>
      </c>
      <c r="E409" t="s">
        <v>100</v>
      </c>
      <c r="F409" t="s">
        <v>214</v>
      </c>
      <c r="G409" t="s">
        <v>297</v>
      </c>
      <c r="H409">
        <v>256</v>
      </c>
      <c r="I409">
        <f>MediaSpend[[#This Row],[GrossMediaSpend]]*1.19</f>
        <v>304.64</v>
      </c>
    </row>
    <row r="410" spans="1:9" x14ac:dyDescent="0.3">
      <c r="A410" s="7">
        <v>44000</v>
      </c>
      <c r="B410" s="7">
        <v>2019</v>
      </c>
      <c r="C410">
        <v>4</v>
      </c>
      <c r="D410" t="s">
        <v>104</v>
      </c>
      <c r="E410" t="s">
        <v>100</v>
      </c>
      <c r="F410" t="s">
        <v>214</v>
      </c>
      <c r="G410" t="s">
        <v>216</v>
      </c>
      <c r="H410">
        <v>272</v>
      </c>
      <c r="I410">
        <f>MediaSpend[[#This Row],[GrossMediaSpend]]*1.19</f>
        <v>323.68</v>
      </c>
    </row>
    <row r="411" spans="1:9" x14ac:dyDescent="0.3">
      <c r="A411" s="7">
        <v>44000</v>
      </c>
      <c r="B411" s="7">
        <v>2019</v>
      </c>
      <c r="C411">
        <v>4</v>
      </c>
      <c r="D411" t="s">
        <v>104</v>
      </c>
      <c r="E411" t="s">
        <v>100</v>
      </c>
      <c r="F411" t="s">
        <v>214</v>
      </c>
      <c r="G411" t="s">
        <v>296</v>
      </c>
      <c r="H411">
        <v>159</v>
      </c>
      <c r="I411">
        <f>MediaSpend[[#This Row],[GrossMediaSpend]]*1.19</f>
        <v>189.20999999999998</v>
      </c>
    </row>
    <row r="412" spans="1:9" x14ac:dyDescent="0.3">
      <c r="A412" s="7">
        <v>44000</v>
      </c>
      <c r="B412" s="7">
        <v>2019</v>
      </c>
      <c r="C412">
        <v>4</v>
      </c>
      <c r="D412" t="s">
        <v>105</v>
      </c>
      <c r="E412" t="s">
        <v>100</v>
      </c>
      <c r="F412" t="s">
        <v>214</v>
      </c>
      <c r="G412" t="s">
        <v>299</v>
      </c>
      <c r="H412">
        <v>41</v>
      </c>
      <c r="I412">
        <f>MediaSpend[[#This Row],[GrossMediaSpend]]*1.19</f>
        <v>48.79</v>
      </c>
    </row>
    <row r="413" spans="1:9" x14ac:dyDescent="0.3">
      <c r="A413" s="7">
        <v>44000</v>
      </c>
      <c r="B413" s="7">
        <v>2019</v>
      </c>
      <c r="C413">
        <v>4</v>
      </c>
      <c r="D413" t="s">
        <v>105</v>
      </c>
      <c r="E413" t="s">
        <v>100</v>
      </c>
      <c r="F413" t="s">
        <v>214</v>
      </c>
      <c r="G413" t="s">
        <v>298</v>
      </c>
      <c r="H413">
        <v>222</v>
      </c>
      <c r="I413">
        <f>MediaSpend[[#This Row],[GrossMediaSpend]]*1.19</f>
        <v>264.18</v>
      </c>
    </row>
    <row r="414" spans="1:9" x14ac:dyDescent="0.3">
      <c r="A414" s="7">
        <v>44000</v>
      </c>
      <c r="B414" s="7">
        <v>2019</v>
      </c>
      <c r="C414">
        <v>4</v>
      </c>
      <c r="D414" t="s">
        <v>105</v>
      </c>
      <c r="E414" t="s">
        <v>100</v>
      </c>
      <c r="F414" t="s">
        <v>214</v>
      </c>
      <c r="G414" t="s">
        <v>217</v>
      </c>
      <c r="H414">
        <v>6</v>
      </c>
      <c r="I414">
        <f>MediaSpend[[#This Row],[GrossMediaSpend]]*1.19</f>
        <v>7.14</v>
      </c>
    </row>
    <row r="415" spans="1:9" x14ac:dyDescent="0.3">
      <c r="A415" s="7">
        <v>44000</v>
      </c>
      <c r="B415" s="7">
        <v>2019</v>
      </c>
      <c r="C415">
        <v>4</v>
      </c>
      <c r="D415" t="s">
        <v>105</v>
      </c>
      <c r="E415" t="s">
        <v>100</v>
      </c>
      <c r="F415" t="s">
        <v>214</v>
      </c>
      <c r="G415" t="s">
        <v>215</v>
      </c>
      <c r="H415">
        <v>162</v>
      </c>
      <c r="I415">
        <f>MediaSpend[[#This Row],[GrossMediaSpend]]*1.19</f>
        <v>192.78</v>
      </c>
    </row>
    <row r="416" spans="1:9" x14ac:dyDescent="0.3">
      <c r="A416" s="7">
        <v>44000</v>
      </c>
      <c r="B416" s="7">
        <v>2019</v>
      </c>
      <c r="C416">
        <v>4</v>
      </c>
      <c r="D416" t="s">
        <v>99</v>
      </c>
      <c r="E416" t="s">
        <v>100</v>
      </c>
      <c r="F416" t="s">
        <v>218</v>
      </c>
      <c r="G416" t="s">
        <v>221</v>
      </c>
      <c r="H416">
        <v>243</v>
      </c>
      <c r="I416">
        <f>MediaSpend[[#This Row],[GrossMediaSpend]]*1.19</f>
        <v>289.16999999999996</v>
      </c>
    </row>
    <row r="417" spans="1:9" x14ac:dyDescent="0.3">
      <c r="A417" s="7">
        <v>44000</v>
      </c>
      <c r="B417" s="7">
        <v>2019</v>
      </c>
      <c r="C417">
        <v>4</v>
      </c>
      <c r="D417" t="s">
        <v>107</v>
      </c>
      <c r="E417" t="s">
        <v>100</v>
      </c>
      <c r="F417" t="s">
        <v>218</v>
      </c>
      <c r="G417" t="s">
        <v>221</v>
      </c>
      <c r="H417">
        <v>42</v>
      </c>
      <c r="I417">
        <f>MediaSpend[[#This Row],[GrossMediaSpend]]*1.19</f>
        <v>49.98</v>
      </c>
    </row>
    <row r="418" spans="1:9" x14ac:dyDescent="0.3">
      <c r="A418" s="7">
        <v>44000</v>
      </c>
      <c r="B418" s="7">
        <v>2019</v>
      </c>
      <c r="C418">
        <v>4</v>
      </c>
      <c r="D418" t="s">
        <v>261</v>
      </c>
      <c r="E418" t="s">
        <v>100</v>
      </c>
      <c r="F418" t="s">
        <v>218</v>
      </c>
      <c r="G418" t="s">
        <v>221</v>
      </c>
      <c r="H418">
        <v>244</v>
      </c>
      <c r="I418">
        <f>MediaSpend[[#This Row],[GrossMediaSpend]]*1.19</f>
        <v>290.36</v>
      </c>
    </row>
    <row r="419" spans="1:9" x14ac:dyDescent="0.3">
      <c r="A419" s="7">
        <v>44030</v>
      </c>
      <c r="B419" s="7">
        <v>2019</v>
      </c>
      <c r="C419">
        <v>5</v>
      </c>
      <c r="D419" t="s">
        <v>99</v>
      </c>
      <c r="E419" t="s">
        <v>100</v>
      </c>
      <c r="F419" t="s">
        <v>101</v>
      </c>
      <c r="G419" t="s">
        <v>102</v>
      </c>
      <c r="H419">
        <v>185</v>
      </c>
      <c r="I419">
        <f>MediaSpend[[#This Row],[GrossMediaSpend]]*1.19</f>
        <v>220.14999999999998</v>
      </c>
    </row>
    <row r="420" spans="1:9" x14ac:dyDescent="0.3">
      <c r="A420" s="7">
        <v>44030</v>
      </c>
      <c r="B420" s="7">
        <v>2019</v>
      </c>
      <c r="C420">
        <v>5</v>
      </c>
      <c r="D420" t="s">
        <v>178</v>
      </c>
      <c r="E420" t="s">
        <v>100</v>
      </c>
      <c r="F420" t="s">
        <v>101</v>
      </c>
      <c r="G420" t="s">
        <v>102</v>
      </c>
      <c r="H420">
        <v>90</v>
      </c>
      <c r="I420">
        <f>MediaSpend[[#This Row],[GrossMediaSpend]]*1.19</f>
        <v>107.1</v>
      </c>
    </row>
    <row r="421" spans="1:9" x14ac:dyDescent="0.3">
      <c r="A421" s="7">
        <v>44030</v>
      </c>
      <c r="B421" s="7">
        <v>2019</v>
      </c>
      <c r="C421">
        <v>5</v>
      </c>
      <c r="D421" t="s">
        <v>103</v>
      </c>
      <c r="E421" t="s">
        <v>100</v>
      </c>
      <c r="F421" t="s">
        <v>101</v>
      </c>
      <c r="G421" t="s">
        <v>102</v>
      </c>
      <c r="H421">
        <v>214</v>
      </c>
      <c r="I421">
        <f>MediaSpend[[#This Row],[GrossMediaSpend]]*1.19</f>
        <v>254.66</v>
      </c>
    </row>
    <row r="422" spans="1:9" x14ac:dyDescent="0.3">
      <c r="A422" s="7">
        <v>44030</v>
      </c>
      <c r="B422" s="7">
        <v>2019</v>
      </c>
      <c r="C422">
        <v>5</v>
      </c>
      <c r="D422" t="s">
        <v>111</v>
      </c>
      <c r="E422" t="s">
        <v>100</v>
      </c>
      <c r="F422" t="s">
        <v>101</v>
      </c>
      <c r="G422" t="s">
        <v>102</v>
      </c>
      <c r="H422">
        <v>201</v>
      </c>
      <c r="I422">
        <f>MediaSpend[[#This Row],[GrossMediaSpend]]*1.19</f>
        <v>239.19</v>
      </c>
    </row>
    <row r="423" spans="1:9" x14ac:dyDescent="0.3">
      <c r="A423" s="7">
        <v>44030</v>
      </c>
      <c r="B423" s="7">
        <v>2019</v>
      </c>
      <c r="C423">
        <v>5</v>
      </c>
      <c r="D423" t="s">
        <v>222</v>
      </c>
      <c r="E423" t="s">
        <v>100</v>
      </c>
      <c r="F423" t="s">
        <v>101</v>
      </c>
      <c r="G423" t="s">
        <v>102</v>
      </c>
      <c r="H423">
        <v>20</v>
      </c>
      <c r="I423">
        <f>MediaSpend[[#This Row],[GrossMediaSpend]]*1.19</f>
        <v>23.799999999999997</v>
      </c>
    </row>
    <row r="424" spans="1:9" x14ac:dyDescent="0.3">
      <c r="A424" s="7">
        <v>44030</v>
      </c>
      <c r="B424" s="7">
        <v>2019</v>
      </c>
      <c r="C424">
        <v>5</v>
      </c>
      <c r="D424" t="s">
        <v>104</v>
      </c>
      <c r="E424" t="s">
        <v>100</v>
      </c>
      <c r="F424" t="s">
        <v>101</v>
      </c>
      <c r="G424" t="s">
        <v>102</v>
      </c>
      <c r="H424">
        <v>19</v>
      </c>
      <c r="I424">
        <f>MediaSpend[[#This Row],[GrossMediaSpend]]*1.19</f>
        <v>22.61</v>
      </c>
    </row>
    <row r="425" spans="1:9" x14ac:dyDescent="0.3">
      <c r="A425" s="7">
        <v>44030</v>
      </c>
      <c r="B425" s="7">
        <v>2019</v>
      </c>
      <c r="C425">
        <v>5</v>
      </c>
      <c r="D425" t="s">
        <v>105</v>
      </c>
      <c r="E425" t="s">
        <v>100</v>
      </c>
      <c r="F425" t="s">
        <v>101</v>
      </c>
      <c r="G425" t="s">
        <v>102</v>
      </c>
      <c r="H425">
        <v>30</v>
      </c>
      <c r="I425">
        <f>MediaSpend[[#This Row],[GrossMediaSpend]]*1.19</f>
        <v>35.699999999999996</v>
      </c>
    </row>
    <row r="426" spans="1:9" x14ac:dyDescent="0.3">
      <c r="A426" s="7">
        <v>44030</v>
      </c>
      <c r="B426" s="7">
        <v>2019</v>
      </c>
      <c r="C426">
        <v>5</v>
      </c>
      <c r="D426" t="s">
        <v>99</v>
      </c>
      <c r="E426" t="s">
        <v>100</v>
      </c>
      <c r="F426" t="s">
        <v>101</v>
      </c>
      <c r="G426" t="s">
        <v>106</v>
      </c>
      <c r="H426">
        <v>52</v>
      </c>
      <c r="I426">
        <f>MediaSpend[[#This Row],[GrossMediaSpend]]*1.19</f>
        <v>61.879999999999995</v>
      </c>
    </row>
    <row r="427" spans="1:9" x14ac:dyDescent="0.3">
      <c r="A427" s="7">
        <v>44030</v>
      </c>
      <c r="B427" s="7">
        <v>2019</v>
      </c>
      <c r="C427">
        <v>5</v>
      </c>
      <c r="D427" t="s">
        <v>111</v>
      </c>
      <c r="E427" t="s">
        <v>100</v>
      </c>
      <c r="F427" t="s">
        <v>101</v>
      </c>
      <c r="G427" t="s">
        <v>106</v>
      </c>
      <c r="H427">
        <v>268</v>
      </c>
      <c r="I427">
        <f>MediaSpend[[#This Row],[GrossMediaSpend]]*1.19</f>
        <v>318.91999999999996</v>
      </c>
    </row>
    <row r="428" spans="1:9" x14ac:dyDescent="0.3">
      <c r="A428" s="7">
        <v>44030</v>
      </c>
      <c r="B428" s="7">
        <v>2019</v>
      </c>
      <c r="C428">
        <v>5</v>
      </c>
      <c r="D428" t="s">
        <v>104</v>
      </c>
      <c r="E428" t="s">
        <v>100</v>
      </c>
      <c r="F428" t="s">
        <v>101</v>
      </c>
      <c r="G428" t="s">
        <v>106</v>
      </c>
      <c r="H428">
        <v>21</v>
      </c>
      <c r="I428">
        <f>MediaSpend[[#This Row],[GrossMediaSpend]]*1.19</f>
        <v>24.99</v>
      </c>
    </row>
    <row r="429" spans="1:9" x14ac:dyDescent="0.3">
      <c r="A429" s="7">
        <v>44030</v>
      </c>
      <c r="B429" s="7">
        <v>2019</v>
      </c>
      <c r="C429">
        <v>5</v>
      </c>
      <c r="D429" t="s">
        <v>105</v>
      </c>
      <c r="E429" t="s">
        <v>100</v>
      </c>
      <c r="F429" t="s">
        <v>101</v>
      </c>
      <c r="G429" t="s">
        <v>106</v>
      </c>
      <c r="H429">
        <v>221</v>
      </c>
      <c r="I429">
        <f>MediaSpend[[#This Row],[GrossMediaSpend]]*1.19</f>
        <v>262.99</v>
      </c>
    </row>
    <row r="430" spans="1:9" x14ac:dyDescent="0.3">
      <c r="A430" s="7">
        <v>44030</v>
      </c>
      <c r="B430" s="7">
        <v>2019</v>
      </c>
      <c r="C430">
        <v>5</v>
      </c>
      <c r="D430" t="s">
        <v>99</v>
      </c>
      <c r="E430" t="s">
        <v>100</v>
      </c>
      <c r="F430" t="s">
        <v>101</v>
      </c>
      <c r="G430" t="s">
        <v>223</v>
      </c>
      <c r="H430">
        <v>47</v>
      </c>
      <c r="I430">
        <f>MediaSpend[[#This Row],[GrossMediaSpend]]*1.19</f>
        <v>55.93</v>
      </c>
    </row>
    <row r="431" spans="1:9" x14ac:dyDescent="0.3">
      <c r="A431" s="7">
        <v>44030</v>
      </c>
      <c r="B431" s="7">
        <v>2019</v>
      </c>
      <c r="C431">
        <v>5</v>
      </c>
      <c r="D431" t="s">
        <v>103</v>
      </c>
      <c r="E431" t="s">
        <v>100</v>
      </c>
      <c r="F431" t="s">
        <v>101</v>
      </c>
      <c r="G431" t="s">
        <v>109</v>
      </c>
      <c r="H431">
        <v>13</v>
      </c>
      <c r="I431">
        <f>MediaSpend[[#This Row],[GrossMediaSpend]]*1.19</f>
        <v>15.469999999999999</v>
      </c>
    </row>
    <row r="432" spans="1:9" x14ac:dyDescent="0.3">
      <c r="A432" s="7">
        <v>44030</v>
      </c>
      <c r="B432" s="7">
        <v>2019</v>
      </c>
      <c r="C432">
        <v>5</v>
      </c>
      <c r="D432" t="s">
        <v>103</v>
      </c>
      <c r="E432" t="s">
        <v>100</v>
      </c>
      <c r="F432" t="s">
        <v>101</v>
      </c>
      <c r="G432" t="s">
        <v>110</v>
      </c>
      <c r="H432">
        <v>155</v>
      </c>
      <c r="I432">
        <f>MediaSpend[[#This Row],[GrossMediaSpend]]*1.19</f>
        <v>184.45</v>
      </c>
    </row>
    <row r="433" spans="1:9" x14ac:dyDescent="0.3">
      <c r="A433" s="7">
        <v>44030</v>
      </c>
      <c r="B433" s="7">
        <v>2019</v>
      </c>
      <c r="C433">
        <v>5</v>
      </c>
      <c r="D433" t="s">
        <v>111</v>
      </c>
      <c r="E433" t="s">
        <v>100</v>
      </c>
      <c r="F433" t="s">
        <v>101</v>
      </c>
      <c r="G433" t="s">
        <v>110</v>
      </c>
      <c r="H433">
        <v>18</v>
      </c>
      <c r="I433">
        <f>MediaSpend[[#This Row],[GrossMediaSpend]]*1.19</f>
        <v>21.419999999999998</v>
      </c>
    </row>
    <row r="434" spans="1:9" x14ac:dyDescent="0.3">
      <c r="A434" s="7">
        <v>44030</v>
      </c>
      <c r="B434" s="7">
        <v>2019</v>
      </c>
      <c r="C434">
        <v>5</v>
      </c>
      <c r="D434" t="s">
        <v>104</v>
      </c>
      <c r="E434" t="s">
        <v>100</v>
      </c>
      <c r="F434" t="s">
        <v>101</v>
      </c>
      <c r="G434" t="s">
        <v>316</v>
      </c>
      <c r="H434">
        <v>266</v>
      </c>
      <c r="I434">
        <f>MediaSpend[[#This Row],[GrossMediaSpend]]*1.19</f>
        <v>316.53999999999996</v>
      </c>
    </row>
    <row r="435" spans="1:9" x14ac:dyDescent="0.3">
      <c r="A435" s="7">
        <v>44030</v>
      </c>
      <c r="B435" s="7">
        <v>2019</v>
      </c>
      <c r="C435">
        <v>5</v>
      </c>
      <c r="D435" t="s">
        <v>99</v>
      </c>
      <c r="E435" t="s">
        <v>113</v>
      </c>
      <c r="F435" t="s">
        <v>114</v>
      </c>
      <c r="G435" t="s">
        <v>228</v>
      </c>
      <c r="H435">
        <v>200</v>
      </c>
      <c r="I435">
        <f>MediaSpend[[#This Row],[GrossMediaSpend]]*1.19</f>
        <v>238</v>
      </c>
    </row>
    <row r="436" spans="1:9" x14ac:dyDescent="0.3">
      <c r="A436" s="7">
        <v>44030</v>
      </c>
      <c r="B436" s="7">
        <v>2019</v>
      </c>
      <c r="C436">
        <v>5</v>
      </c>
      <c r="D436" t="s">
        <v>99</v>
      </c>
      <c r="E436" t="s">
        <v>113</v>
      </c>
      <c r="F436" t="s">
        <v>114</v>
      </c>
      <c r="G436" t="s">
        <v>225</v>
      </c>
      <c r="H436">
        <v>58</v>
      </c>
      <c r="I436">
        <f>MediaSpend[[#This Row],[GrossMediaSpend]]*1.19</f>
        <v>69.02</v>
      </c>
    </row>
    <row r="437" spans="1:9" x14ac:dyDescent="0.3">
      <c r="A437" s="7">
        <v>44030</v>
      </c>
      <c r="B437" s="7">
        <v>2019</v>
      </c>
      <c r="C437">
        <v>5</v>
      </c>
      <c r="D437" t="s">
        <v>112</v>
      </c>
      <c r="E437" t="s">
        <v>113</v>
      </c>
      <c r="F437" t="s">
        <v>114</v>
      </c>
      <c r="G437" t="s">
        <v>115</v>
      </c>
      <c r="H437">
        <v>96</v>
      </c>
      <c r="I437">
        <f>MediaSpend[[#This Row],[GrossMediaSpend]]*1.19</f>
        <v>114.24</v>
      </c>
    </row>
    <row r="438" spans="1:9" x14ac:dyDescent="0.3">
      <c r="A438" s="7">
        <v>44030</v>
      </c>
      <c r="B438" s="7">
        <v>2019</v>
      </c>
      <c r="C438">
        <v>5</v>
      </c>
      <c r="D438" t="s">
        <v>112</v>
      </c>
      <c r="E438" t="s">
        <v>113</v>
      </c>
      <c r="F438" t="s">
        <v>114</v>
      </c>
      <c r="G438" t="s">
        <v>226</v>
      </c>
      <c r="H438">
        <v>138</v>
      </c>
      <c r="I438">
        <f>MediaSpend[[#This Row],[GrossMediaSpend]]*1.19</f>
        <v>164.22</v>
      </c>
    </row>
    <row r="439" spans="1:9" x14ac:dyDescent="0.3">
      <c r="A439" s="7">
        <v>44030</v>
      </c>
      <c r="B439" s="7">
        <v>2019</v>
      </c>
      <c r="C439">
        <v>5</v>
      </c>
      <c r="D439" t="s">
        <v>112</v>
      </c>
      <c r="E439" t="s">
        <v>113</v>
      </c>
      <c r="F439" t="s">
        <v>114</v>
      </c>
      <c r="G439" t="s">
        <v>317</v>
      </c>
      <c r="H439">
        <v>96</v>
      </c>
      <c r="I439">
        <f>MediaSpend[[#This Row],[GrossMediaSpend]]*1.19</f>
        <v>114.24</v>
      </c>
    </row>
    <row r="440" spans="1:9" x14ac:dyDescent="0.3">
      <c r="A440" s="7">
        <v>44030</v>
      </c>
      <c r="B440" s="7">
        <v>2019</v>
      </c>
      <c r="C440">
        <v>5</v>
      </c>
      <c r="D440" t="s">
        <v>112</v>
      </c>
      <c r="E440" t="s">
        <v>113</v>
      </c>
      <c r="F440" t="s">
        <v>114</v>
      </c>
      <c r="G440" t="s">
        <v>279</v>
      </c>
      <c r="H440">
        <v>27</v>
      </c>
      <c r="I440">
        <f>MediaSpend[[#This Row],[GrossMediaSpend]]*1.19</f>
        <v>32.129999999999995</v>
      </c>
    </row>
    <row r="441" spans="1:9" x14ac:dyDescent="0.3">
      <c r="A441" s="7">
        <v>44030</v>
      </c>
      <c r="B441" s="7">
        <v>2019</v>
      </c>
      <c r="C441">
        <v>5</v>
      </c>
      <c r="D441" t="s">
        <v>99</v>
      </c>
      <c r="E441" t="s">
        <v>113</v>
      </c>
      <c r="F441" t="s">
        <v>114</v>
      </c>
      <c r="G441" t="s">
        <v>117</v>
      </c>
      <c r="H441">
        <v>174</v>
      </c>
      <c r="I441">
        <f>MediaSpend[[#This Row],[GrossMediaSpend]]*1.19</f>
        <v>207.06</v>
      </c>
    </row>
    <row r="442" spans="1:9" x14ac:dyDescent="0.3">
      <c r="A442" s="7">
        <v>44030</v>
      </c>
      <c r="B442" s="7">
        <v>2019</v>
      </c>
      <c r="C442">
        <v>5</v>
      </c>
      <c r="D442" t="s">
        <v>99</v>
      </c>
      <c r="E442" t="s">
        <v>118</v>
      </c>
      <c r="F442" t="s">
        <v>119</v>
      </c>
      <c r="G442" t="s">
        <v>120</v>
      </c>
      <c r="H442">
        <v>105</v>
      </c>
      <c r="I442">
        <f>MediaSpend[[#This Row],[GrossMediaSpend]]*1.19</f>
        <v>124.94999999999999</v>
      </c>
    </row>
    <row r="443" spans="1:9" x14ac:dyDescent="0.3">
      <c r="A443" s="7">
        <v>44030</v>
      </c>
      <c r="B443" s="7">
        <v>2019</v>
      </c>
      <c r="C443">
        <v>5</v>
      </c>
      <c r="D443" t="s">
        <v>111</v>
      </c>
      <c r="E443" t="s">
        <v>118</v>
      </c>
      <c r="F443" t="s">
        <v>119</v>
      </c>
      <c r="G443" t="s">
        <v>120</v>
      </c>
      <c r="H443">
        <v>153</v>
      </c>
      <c r="I443">
        <f>MediaSpend[[#This Row],[GrossMediaSpend]]*1.19</f>
        <v>182.07</v>
      </c>
    </row>
    <row r="444" spans="1:9" x14ac:dyDescent="0.3">
      <c r="A444" s="7">
        <v>44030</v>
      </c>
      <c r="B444" s="7">
        <v>2019</v>
      </c>
      <c r="C444">
        <v>5</v>
      </c>
      <c r="D444" t="s">
        <v>99</v>
      </c>
      <c r="E444" t="s">
        <v>118</v>
      </c>
      <c r="F444" t="s">
        <v>119</v>
      </c>
      <c r="G444" t="s">
        <v>121</v>
      </c>
      <c r="H444">
        <v>198</v>
      </c>
      <c r="I444">
        <f>MediaSpend[[#This Row],[GrossMediaSpend]]*1.19</f>
        <v>235.61999999999998</v>
      </c>
    </row>
    <row r="445" spans="1:9" x14ac:dyDescent="0.3">
      <c r="A445" s="7">
        <v>44030</v>
      </c>
      <c r="B445" s="7">
        <v>2019</v>
      </c>
      <c r="C445">
        <v>5</v>
      </c>
      <c r="D445" t="s">
        <v>99</v>
      </c>
      <c r="E445" t="s">
        <v>118</v>
      </c>
      <c r="F445" t="s">
        <v>218</v>
      </c>
      <c r="G445" t="s">
        <v>230</v>
      </c>
      <c r="H445">
        <v>45</v>
      </c>
      <c r="I445">
        <f>MediaSpend[[#This Row],[GrossMediaSpend]]*1.19</f>
        <v>53.55</v>
      </c>
    </row>
    <row r="446" spans="1:9" x14ac:dyDescent="0.3">
      <c r="A446" s="7">
        <v>44030</v>
      </c>
      <c r="B446" s="7">
        <v>2019</v>
      </c>
      <c r="C446">
        <v>5</v>
      </c>
      <c r="D446" t="s">
        <v>107</v>
      </c>
      <c r="E446" t="s">
        <v>118</v>
      </c>
      <c r="F446" t="s">
        <v>122</v>
      </c>
      <c r="G446" t="s">
        <v>123</v>
      </c>
      <c r="H446">
        <v>86</v>
      </c>
      <c r="I446">
        <f>MediaSpend[[#This Row],[GrossMediaSpend]]*1.19</f>
        <v>102.33999999999999</v>
      </c>
    </row>
    <row r="447" spans="1:9" x14ac:dyDescent="0.3">
      <c r="A447" s="7">
        <v>44030</v>
      </c>
      <c r="B447" s="7">
        <v>2019</v>
      </c>
      <c r="C447">
        <v>5</v>
      </c>
      <c r="D447" t="s">
        <v>107</v>
      </c>
      <c r="E447" t="s">
        <v>118</v>
      </c>
      <c r="F447" t="s">
        <v>269</v>
      </c>
      <c r="G447" t="s">
        <v>270</v>
      </c>
      <c r="H447">
        <v>261</v>
      </c>
      <c r="I447">
        <f>MediaSpend[[#This Row],[GrossMediaSpend]]*1.19</f>
        <v>310.58999999999997</v>
      </c>
    </row>
    <row r="448" spans="1:9" x14ac:dyDescent="0.3">
      <c r="A448" s="7">
        <v>44030</v>
      </c>
      <c r="B448" s="7">
        <v>2019</v>
      </c>
      <c r="C448">
        <v>5</v>
      </c>
      <c r="D448" t="s">
        <v>107</v>
      </c>
      <c r="E448" t="s">
        <v>118</v>
      </c>
      <c r="F448" t="s">
        <v>318</v>
      </c>
      <c r="G448" t="s">
        <v>319</v>
      </c>
      <c r="H448">
        <v>16</v>
      </c>
      <c r="I448">
        <f>MediaSpend[[#This Row],[GrossMediaSpend]]*1.19</f>
        <v>19.04</v>
      </c>
    </row>
    <row r="449" spans="1:9" x14ac:dyDescent="0.3">
      <c r="A449" s="7">
        <v>44030</v>
      </c>
      <c r="B449" s="7">
        <v>2019</v>
      </c>
      <c r="C449">
        <v>5</v>
      </c>
      <c r="D449" t="s">
        <v>149</v>
      </c>
      <c r="E449" t="s">
        <v>118</v>
      </c>
      <c r="F449" t="s">
        <v>122</v>
      </c>
      <c r="G449" t="s">
        <v>123</v>
      </c>
      <c r="H449">
        <v>146</v>
      </c>
      <c r="I449">
        <f>MediaSpend[[#This Row],[GrossMediaSpend]]*1.19</f>
        <v>173.73999999999998</v>
      </c>
    </row>
    <row r="450" spans="1:9" x14ac:dyDescent="0.3">
      <c r="A450" s="7">
        <v>44030</v>
      </c>
      <c r="B450" s="7">
        <v>2019</v>
      </c>
      <c r="C450">
        <v>5</v>
      </c>
      <c r="D450" t="s">
        <v>261</v>
      </c>
      <c r="E450" t="s">
        <v>118</v>
      </c>
      <c r="F450" t="s">
        <v>218</v>
      </c>
      <c r="G450" t="s">
        <v>230</v>
      </c>
      <c r="H450">
        <v>165</v>
      </c>
      <c r="I450">
        <f>MediaSpend[[#This Row],[GrossMediaSpend]]*1.19</f>
        <v>196.35</v>
      </c>
    </row>
    <row r="451" spans="1:9" x14ac:dyDescent="0.3">
      <c r="A451" s="7">
        <v>44030</v>
      </c>
      <c r="B451" s="7">
        <v>2019</v>
      </c>
      <c r="C451">
        <v>5</v>
      </c>
      <c r="D451" t="s">
        <v>261</v>
      </c>
      <c r="E451" t="s">
        <v>118</v>
      </c>
      <c r="F451" t="s">
        <v>300</v>
      </c>
      <c r="G451" t="s">
        <v>301</v>
      </c>
      <c r="H451">
        <v>172</v>
      </c>
      <c r="I451">
        <f>MediaSpend[[#This Row],[GrossMediaSpend]]*1.19</f>
        <v>204.67999999999998</v>
      </c>
    </row>
    <row r="452" spans="1:9" x14ac:dyDescent="0.3">
      <c r="A452" s="7">
        <v>44030</v>
      </c>
      <c r="B452" s="7">
        <v>2019</v>
      </c>
      <c r="C452">
        <v>5</v>
      </c>
      <c r="D452" t="s">
        <v>261</v>
      </c>
      <c r="E452" t="s">
        <v>118</v>
      </c>
      <c r="F452" t="s">
        <v>320</v>
      </c>
      <c r="G452" t="s">
        <v>321</v>
      </c>
      <c r="H452">
        <v>190</v>
      </c>
      <c r="I452">
        <f>MediaSpend[[#This Row],[GrossMediaSpend]]*1.19</f>
        <v>226.1</v>
      </c>
    </row>
    <row r="453" spans="1:9" x14ac:dyDescent="0.3">
      <c r="A453" s="7">
        <v>44030</v>
      </c>
      <c r="B453" s="7">
        <v>2019</v>
      </c>
      <c r="C453">
        <v>5</v>
      </c>
      <c r="D453" t="s">
        <v>105</v>
      </c>
      <c r="E453" t="s">
        <v>118</v>
      </c>
      <c r="F453" t="s">
        <v>131</v>
      </c>
      <c r="G453" t="s">
        <v>132</v>
      </c>
      <c r="H453">
        <v>216</v>
      </c>
      <c r="I453">
        <f>MediaSpend[[#This Row],[GrossMediaSpend]]*1.19</f>
        <v>257.03999999999996</v>
      </c>
    </row>
    <row r="454" spans="1:9" x14ac:dyDescent="0.3">
      <c r="A454" s="7">
        <v>44030</v>
      </c>
      <c r="B454" s="7">
        <v>2019</v>
      </c>
      <c r="C454">
        <v>5</v>
      </c>
      <c r="D454" t="s">
        <v>99</v>
      </c>
      <c r="E454" t="s">
        <v>118</v>
      </c>
      <c r="F454" t="s">
        <v>133</v>
      </c>
      <c r="G454" t="s">
        <v>134</v>
      </c>
      <c r="H454">
        <v>29</v>
      </c>
      <c r="I454">
        <f>MediaSpend[[#This Row],[GrossMediaSpend]]*1.19</f>
        <v>34.51</v>
      </c>
    </row>
    <row r="455" spans="1:9" x14ac:dyDescent="0.3">
      <c r="A455" s="7">
        <v>44030</v>
      </c>
      <c r="B455" s="7">
        <v>2019</v>
      </c>
      <c r="C455">
        <v>5</v>
      </c>
      <c r="D455" t="s">
        <v>103</v>
      </c>
      <c r="E455" t="s">
        <v>118</v>
      </c>
      <c r="F455" t="s">
        <v>133</v>
      </c>
      <c r="G455" t="s">
        <v>134</v>
      </c>
      <c r="H455">
        <v>236</v>
      </c>
      <c r="I455">
        <f>MediaSpend[[#This Row],[GrossMediaSpend]]*1.19</f>
        <v>280.83999999999997</v>
      </c>
    </row>
    <row r="456" spans="1:9" x14ac:dyDescent="0.3">
      <c r="A456" s="7">
        <v>44030</v>
      </c>
      <c r="B456" s="7">
        <v>2019</v>
      </c>
      <c r="C456">
        <v>5</v>
      </c>
      <c r="D456" t="s">
        <v>105</v>
      </c>
      <c r="E456" t="s">
        <v>118</v>
      </c>
      <c r="F456" t="s">
        <v>133</v>
      </c>
      <c r="G456" t="s">
        <v>134</v>
      </c>
      <c r="H456">
        <v>247</v>
      </c>
      <c r="I456">
        <f>MediaSpend[[#This Row],[GrossMediaSpend]]*1.19</f>
        <v>293.93</v>
      </c>
    </row>
    <row r="457" spans="1:9" x14ac:dyDescent="0.3">
      <c r="A457" s="7">
        <v>44030</v>
      </c>
      <c r="B457" s="7">
        <v>2019</v>
      </c>
      <c r="C457">
        <v>5</v>
      </c>
      <c r="D457" t="s">
        <v>99</v>
      </c>
      <c r="E457" t="s">
        <v>113</v>
      </c>
      <c r="F457" t="s">
        <v>241</v>
      </c>
      <c r="G457" t="s">
        <v>273</v>
      </c>
      <c r="H457">
        <v>122</v>
      </c>
      <c r="I457">
        <f>MediaSpend[[#This Row],[GrossMediaSpend]]*1.19</f>
        <v>145.18</v>
      </c>
    </row>
    <row r="458" spans="1:9" x14ac:dyDescent="0.3">
      <c r="A458" s="7">
        <v>44030</v>
      </c>
      <c r="B458" s="7">
        <v>2019</v>
      </c>
      <c r="C458">
        <v>5</v>
      </c>
      <c r="D458" t="s">
        <v>99</v>
      </c>
      <c r="E458" t="s">
        <v>113</v>
      </c>
      <c r="F458" t="s">
        <v>233</v>
      </c>
      <c r="G458" t="s">
        <v>234</v>
      </c>
      <c r="H458">
        <v>178</v>
      </c>
      <c r="I458">
        <f>MediaSpend[[#This Row],[GrossMediaSpend]]*1.19</f>
        <v>211.82</v>
      </c>
    </row>
    <row r="459" spans="1:9" x14ac:dyDescent="0.3">
      <c r="A459" s="7">
        <v>44030</v>
      </c>
      <c r="B459" s="7">
        <v>2019</v>
      </c>
      <c r="C459">
        <v>5</v>
      </c>
      <c r="D459" t="s">
        <v>178</v>
      </c>
      <c r="E459" t="s">
        <v>113</v>
      </c>
      <c r="F459" t="s">
        <v>150</v>
      </c>
      <c r="G459" t="s">
        <v>151</v>
      </c>
      <c r="H459">
        <v>200</v>
      </c>
      <c r="I459">
        <f>MediaSpend[[#This Row],[GrossMediaSpend]]*1.19</f>
        <v>238</v>
      </c>
    </row>
    <row r="460" spans="1:9" x14ac:dyDescent="0.3">
      <c r="A460" s="7">
        <v>44030</v>
      </c>
      <c r="B460" s="7">
        <v>2019</v>
      </c>
      <c r="C460">
        <v>5</v>
      </c>
      <c r="D460" t="s">
        <v>107</v>
      </c>
      <c r="E460" t="s">
        <v>113</v>
      </c>
      <c r="F460" t="s">
        <v>233</v>
      </c>
      <c r="G460" t="s">
        <v>234</v>
      </c>
      <c r="H460">
        <v>142</v>
      </c>
      <c r="I460">
        <f>MediaSpend[[#This Row],[GrossMediaSpend]]*1.19</f>
        <v>168.98</v>
      </c>
    </row>
    <row r="461" spans="1:9" x14ac:dyDescent="0.3">
      <c r="A461" s="7">
        <v>44030</v>
      </c>
      <c r="B461" s="7">
        <v>2019</v>
      </c>
      <c r="C461">
        <v>5</v>
      </c>
      <c r="D461" t="s">
        <v>107</v>
      </c>
      <c r="E461" t="s">
        <v>113</v>
      </c>
      <c r="F461" t="s">
        <v>143</v>
      </c>
      <c r="G461" t="s">
        <v>236</v>
      </c>
      <c r="H461">
        <v>193</v>
      </c>
      <c r="I461">
        <f>MediaSpend[[#This Row],[GrossMediaSpend]]*1.19</f>
        <v>229.67</v>
      </c>
    </row>
    <row r="462" spans="1:9" x14ac:dyDescent="0.3">
      <c r="A462" s="7">
        <v>44030</v>
      </c>
      <c r="B462" s="7">
        <v>2019</v>
      </c>
      <c r="C462">
        <v>5</v>
      </c>
      <c r="D462" t="s">
        <v>107</v>
      </c>
      <c r="E462" t="s">
        <v>113</v>
      </c>
      <c r="F462" t="s">
        <v>185</v>
      </c>
      <c r="G462" t="s">
        <v>322</v>
      </c>
      <c r="H462">
        <v>133</v>
      </c>
      <c r="I462">
        <f>MediaSpend[[#This Row],[GrossMediaSpend]]*1.19</f>
        <v>158.26999999999998</v>
      </c>
    </row>
    <row r="463" spans="1:9" x14ac:dyDescent="0.3">
      <c r="A463" s="7">
        <v>44030</v>
      </c>
      <c r="B463" s="7">
        <v>2019</v>
      </c>
      <c r="C463">
        <v>5</v>
      </c>
      <c r="D463" t="s">
        <v>103</v>
      </c>
      <c r="E463" t="s">
        <v>113</v>
      </c>
      <c r="F463" t="s">
        <v>137</v>
      </c>
      <c r="G463" t="s">
        <v>138</v>
      </c>
      <c r="H463">
        <v>220</v>
      </c>
      <c r="I463">
        <f>MediaSpend[[#This Row],[GrossMediaSpend]]*1.19</f>
        <v>261.8</v>
      </c>
    </row>
    <row r="464" spans="1:9" x14ac:dyDescent="0.3">
      <c r="A464" s="7">
        <v>44030</v>
      </c>
      <c r="B464" s="7">
        <v>2019</v>
      </c>
      <c r="C464">
        <v>5</v>
      </c>
      <c r="D464" t="s">
        <v>103</v>
      </c>
      <c r="E464" t="s">
        <v>113</v>
      </c>
      <c r="F464" t="s">
        <v>231</v>
      </c>
      <c r="G464" t="s">
        <v>232</v>
      </c>
      <c r="H464">
        <v>154</v>
      </c>
      <c r="I464">
        <f>MediaSpend[[#This Row],[GrossMediaSpend]]*1.19</f>
        <v>183.26</v>
      </c>
    </row>
    <row r="465" spans="1:9" x14ac:dyDescent="0.3">
      <c r="A465" s="7">
        <v>44030</v>
      </c>
      <c r="B465" s="7">
        <v>2019</v>
      </c>
      <c r="C465">
        <v>5</v>
      </c>
      <c r="D465" t="s">
        <v>103</v>
      </c>
      <c r="E465" t="s">
        <v>113</v>
      </c>
      <c r="F465" t="s">
        <v>231</v>
      </c>
      <c r="G465" t="s">
        <v>323</v>
      </c>
      <c r="H465">
        <v>204</v>
      </c>
      <c r="I465">
        <f>MediaSpend[[#This Row],[GrossMediaSpend]]*1.19</f>
        <v>242.76</v>
      </c>
    </row>
    <row r="466" spans="1:9" x14ac:dyDescent="0.3">
      <c r="A466" s="7">
        <v>44030</v>
      </c>
      <c r="B466" s="7">
        <v>2019</v>
      </c>
      <c r="C466">
        <v>5</v>
      </c>
      <c r="D466" t="s">
        <v>103</v>
      </c>
      <c r="E466" t="s">
        <v>113</v>
      </c>
      <c r="F466" t="s">
        <v>231</v>
      </c>
      <c r="G466" t="s">
        <v>324</v>
      </c>
      <c r="H466">
        <v>174</v>
      </c>
      <c r="I466">
        <f>MediaSpend[[#This Row],[GrossMediaSpend]]*1.19</f>
        <v>207.06</v>
      </c>
    </row>
    <row r="467" spans="1:9" x14ac:dyDescent="0.3">
      <c r="A467" s="7">
        <v>44030</v>
      </c>
      <c r="B467" s="7">
        <v>2019</v>
      </c>
      <c r="C467">
        <v>5</v>
      </c>
      <c r="D467" t="s">
        <v>149</v>
      </c>
      <c r="E467" t="s">
        <v>113</v>
      </c>
      <c r="F467" t="s">
        <v>150</v>
      </c>
      <c r="G467" t="s">
        <v>151</v>
      </c>
      <c r="H467">
        <v>109</v>
      </c>
      <c r="I467">
        <f>MediaSpend[[#This Row],[GrossMediaSpend]]*1.19</f>
        <v>129.71</v>
      </c>
    </row>
    <row r="468" spans="1:9" x14ac:dyDescent="0.3">
      <c r="A468" s="7">
        <v>44030</v>
      </c>
      <c r="B468" s="7">
        <v>2019</v>
      </c>
      <c r="C468">
        <v>5</v>
      </c>
      <c r="D468" t="s">
        <v>111</v>
      </c>
      <c r="E468" t="s">
        <v>113</v>
      </c>
      <c r="F468" t="s">
        <v>233</v>
      </c>
      <c r="G468" t="s">
        <v>234</v>
      </c>
      <c r="H468">
        <v>51</v>
      </c>
      <c r="I468">
        <f>MediaSpend[[#This Row],[GrossMediaSpend]]*1.19</f>
        <v>60.69</v>
      </c>
    </row>
    <row r="469" spans="1:9" x14ac:dyDescent="0.3">
      <c r="A469" s="7">
        <v>44030</v>
      </c>
      <c r="B469" s="7">
        <v>2019</v>
      </c>
      <c r="C469">
        <v>5</v>
      </c>
      <c r="D469" t="s">
        <v>111</v>
      </c>
      <c r="E469" t="s">
        <v>113</v>
      </c>
      <c r="F469" t="s">
        <v>143</v>
      </c>
      <c r="G469" t="s">
        <v>236</v>
      </c>
      <c r="H469">
        <v>171</v>
      </c>
      <c r="I469">
        <f>MediaSpend[[#This Row],[GrossMediaSpend]]*1.19</f>
        <v>203.48999999999998</v>
      </c>
    </row>
    <row r="470" spans="1:9" x14ac:dyDescent="0.3">
      <c r="A470" s="7">
        <v>44030</v>
      </c>
      <c r="B470" s="7">
        <v>2019</v>
      </c>
      <c r="C470">
        <v>5</v>
      </c>
      <c r="D470" t="s">
        <v>111</v>
      </c>
      <c r="E470" t="s">
        <v>113</v>
      </c>
      <c r="F470" t="s">
        <v>143</v>
      </c>
      <c r="G470" t="s">
        <v>144</v>
      </c>
      <c r="H470">
        <v>45</v>
      </c>
      <c r="I470">
        <f>MediaSpend[[#This Row],[GrossMediaSpend]]*1.19</f>
        <v>53.55</v>
      </c>
    </row>
    <row r="471" spans="1:9" x14ac:dyDescent="0.3">
      <c r="A471" s="7">
        <v>44030</v>
      </c>
      <c r="B471" s="7">
        <v>2019</v>
      </c>
      <c r="C471">
        <v>5</v>
      </c>
      <c r="D471" t="s">
        <v>111</v>
      </c>
      <c r="E471" t="s">
        <v>113</v>
      </c>
      <c r="F471" t="s">
        <v>241</v>
      </c>
      <c r="G471" t="s">
        <v>273</v>
      </c>
      <c r="H471">
        <v>69</v>
      </c>
      <c r="I471">
        <f>MediaSpend[[#This Row],[GrossMediaSpend]]*1.19</f>
        <v>82.11</v>
      </c>
    </row>
    <row r="472" spans="1:9" x14ac:dyDescent="0.3">
      <c r="A472" s="7">
        <v>44030</v>
      </c>
      <c r="B472" s="7">
        <v>2019</v>
      </c>
      <c r="C472">
        <v>5</v>
      </c>
      <c r="D472" t="s">
        <v>149</v>
      </c>
      <c r="E472" t="s">
        <v>113</v>
      </c>
      <c r="F472" t="s">
        <v>137</v>
      </c>
      <c r="G472" t="s">
        <v>138</v>
      </c>
      <c r="H472">
        <v>252</v>
      </c>
      <c r="I472">
        <f>MediaSpend[[#This Row],[GrossMediaSpend]]*1.19</f>
        <v>299.88</v>
      </c>
    </row>
    <row r="473" spans="1:9" x14ac:dyDescent="0.3">
      <c r="A473" s="7">
        <v>44030</v>
      </c>
      <c r="B473" s="7">
        <v>2019</v>
      </c>
      <c r="C473">
        <v>5</v>
      </c>
      <c r="D473" t="s">
        <v>116</v>
      </c>
      <c r="E473" t="s">
        <v>113</v>
      </c>
      <c r="F473" t="s">
        <v>231</v>
      </c>
      <c r="G473" t="s">
        <v>232</v>
      </c>
      <c r="H473">
        <v>270</v>
      </c>
      <c r="I473">
        <f>MediaSpend[[#This Row],[GrossMediaSpend]]*1.19</f>
        <v>321.3</v>
      </c>
    </row>
    <row r="474" spans="1:9" x14ac:dyDescent="0.3">
      <c r="A474" s="7">
        <v>44030</v>
      </c>
      <c r="B474" s="7">
        <v>2019</v>
      </c>
      <c r="C474">
        <v>5</v>
      </c>
      <c r="D474" t="s">
        <v>116</v>
      </c>
      <c r="E474" t="s">
        <v>113</v>
      </c>
      <c r="F474" t="s">
        <v>231</v>
      </c>
      <c r="G474" t="s">
        <v>324</v>
      </c>
      <c r="H474">
        <v>4</v>
      </c>
      <c r="I474">
        <f>MediaSpend[[#This Row],[GrossMediaSpend]]*1.19</f>
        <v>4.76</v>
      </c>
    </row>
    <row r="475" spans="1:9" x14ac:dyDescent="0.3">
      <c r="A475" s="7">
        <v>44030</v>
      </c>
      <c r="B475" s="7">
        <v>2019</v>
      </c>
      <c r="C475">
        <v>5</v>
      </c>
      <c r="D475" t="s">
        <v>105</v>
      </c>
      <c r="E475" t="s">
        <v>113</v>
      </c>
      <c r="F475" t="s">
        <v>325</v>
      </c>
      <c r="G475" t="s">
        <v>326</v>
      </c>
      <c r="H475">
        <v>80</v>
      </c>
      <c r="I475">
        <f>MediaSpend[[#This Row],[GrossMediaSpend]]*1.19</f>
        <v>95.199999999999989</v>
      </c>
    </row>
    <row r="476" spans="1:9" x14ac:dyDescent="0.3">
      <c r="A476" s="7">
        <v>44030</v>
      </c>
      <c r="B476" s="7">
        <v>2019</v>
      </c>
      <c r="C476">
        <v>5</v>
      </c>
      <c r="D476" t="s">
        <v>105</v>
      </c>
      <c r="E476" t="s">
        <v>113</v>
      </c>
      <c r="F476" t="s">
        <v>152</v>
      </c>
      <c r="G476" t="s">
        <v>153</v>
      </c>
      <c r="H476">
        <v>82</v>
      </c>
      <c r="I476">
        <f>MediaSpend[[#This Row],[GrossMediaSpend]]*1.19</f>
        <v>97.58</v>
      </c>
    </row>
    <row r="477" spans="1:9" x14ac:dyDescent="0.3">
      <c r="A477" s="7">
        <v>44030</v>
      </c>
      <c r="B477" s="7">
        <v>2019</v>
      </c>
      <c r="C477">
        <v>5</v>
      </c>
      <c r="D477" t="s">
        <v>103</v>
      </c>
      <c r="E477" t="s">
        <v>113</v>
      </c>
      <c r="F477" t="s">
        <v>154</v>
      </c>
      <c r="G477" t="s">
        <v>305</v>
      </c>
      <c r="H477">
        <v>138</v>
      </c>
      <c r="I477">
        <f>MediaSpend[[#This Row],[GrossMediaSpend]]*1.19</f>
        <v>164.22</v>
      </c>
    </row>
    <row r="478" spans="1:9" x14ac:dyDescent="0.3">
      <c r="A478" s="7">
        <v>44030</v>
      </c>
      <c r="B478" s="7">
        <v>2019</v>
      </c>
      <c r="C478">
        <v>5</v>
      </c>
      <c r="D478" t="s">
        <v>103</v>
      </c>
      <c r="E478" t="s">
        <v>113</v>
      </c>
      <c r="F478" t="s">
        <v>154</v>
      </c>
      <c r="G478" t="s">
        <v>306</v>
      </c>
      <c r="H478">
        <v>132</v>
      </c>
      <c r="I478">
        <f>MediaSpend[[#This Row],[GrossMediaSpend]]*1.19</f>
        <v>157.07999999999998</v>
      </c>
    </row>
    <row r="479" spans="1:9" x14ac:dyDescent="0.3">
      <c r="A479" s="7">
        <v>44030</v>
      </c>
      <c r="B479" s="7">
        <v>2019</v>
      </c>
      <c r="C479">
        <v>5</v>
      </c>
      <c r="D479" t="s">
        <v>105</v>
      </c>
      <c r="E479" t="s">
        <v>113</v>
      </c>
      <c r="F479" t="s">
        <v>154</v>
      </c>
      <c r="G479" t="s">
        <v>307</v>
      </c>
      <c r="H479">
        <v>120</v>
      </c>
      <c r="I479">
        <f>MediaSpend[[#This Row],[GrossMediaSpend]]*1.19</f>
        <v>142.79999999999998</v>
      </c>
    </row>
    <row r="480" spans="1:9" x14ac:dyDescent="0.3">
      <c r="A480" s="7">
        <v>44030</v>
      </c>
      <c r="B480" s="7">
        <v>2019</v>
      </c>
      <c r="C480">
        <v>5</v>
      </c>
      <c r="D480" t="s">
        <v>112</v>
      </c>
      <c r="E480" t="s">
        <v>113</v>
      </c>
      <c r="F480" t="s">
        <v>278</v>
      </c>
      <c r="G480" t="s">
        <v>279</v>
      </c>
      <c r="H480">
        <v>60</v>
      </c>
      <c r="I480">
        <f>MediaSpend[[#This Row],[GrossMediaSpend]]*1.19</f>
        <v>71.399999999999991</v>
      </c>
    </row>
    <row r="481" spans="1:9" x14ac:dyDescent="0.3">
      <c r="A481" s="7">
        <v>44030</v>
      </c>
      <c r="B481" s="7">
        <v>2019</v>
      </c>
      <c r="C481">
        <v>5</v>
      </c>
      <c r="D481" t="s">
        <v>112</v>
      </c>
      <c r="E481" t="s">
        <v>113</v>
      </c>
      <c r="F481" t="s">
        <v>278</v>
      </c>
      <c r="G481" t="s">
        <v>281</v>
      </c>
      <c r="H481">
        <v>11</v>
      </c>
      <c r="I481">
        <f>MediaSpend[[#This Row],[GrossMediaSpend]]*1.19</f>
        <v>13.09</v>
      </c>
    </row>
    <row r="482" spans="1:9" x14ac:dyDescent="0.3">
      <c r="A482" s="7">
        <v>44030</v>
      </c>
      <c r="B482" s="7">
        <v>2019</v>
      </c>
      <c r="C482">
        <v>5</v>
      </c>
      <c r="D482" t="s">
        <v>116</v>
      </c>
      <c r="E482" t="s">
        <v>113</v>
      </c>
      <c r="F482" t="s">
        <v>278</v>
      </c>
      <c r="G482" t="s">
        <v>279</v>
      </c>
      <c r="H482">
        <v>134</v>
      </c>
      <c r="I482">
        <f>MediaSpend[[#This Row],[GrossMediaSpend]]*1.19</f>
        <v>159.45999999999998</v>
      </c>
    </row>
    <row r="483" spans="1:9" x14ac:dyDescent="0.3">
      <c r="A483" s="7">
        <v>44030</v>
      </c>
      <c r="B483" s="7">
        <v>2019</v>
      </c>
      <c r="C483">
        <v>5</v>
      </c>
      <c r="D483" t="s">
        <v>116</v>
      </c>
      <c r="E483" t="s">
        <v>113</v>
      </c>
      <c r="F483" t="s">
        <v>278</v>
      </c>
      <c r="G483" t="s">
        <v>308</v>
      </c>
      <c r="H483">
        <v>98</v>
      </c>
      <c r="I483">
        <f>MediaSpend[[#This Row],[GrossMediaSpend]]*1.19</f>
        <v>116.61999999999999</v>
      </c>
    </row>
    <row r="484" spans="1:9" x14ac:dyDescent="0.3">
      <c r="A484" s="7">
        <v>44030</v>
      </c>
      <c r="B484" s="7">
        <v>2019</v>
      </c>
      <c r="C484">
        <v>5</v>
      </c>
      <c r="D484" t="s">
        <v>116</v>
      </c>
      <c r="E484" t="s">
        <v>113</v>
      </c>
      <c r="F484" t="s">
        <v>278</v>
      </c>
      <c r="G484" t="s">
        <v>280</v>
      </c>
      <c r="H484">
        <v>52</v>
      </c>
      <c r="I484">
        <f>MediaSpend[[#This Row],[GrossMediaSpend]]*1.19</f>
        <v>61.879999999999995</v>
      </c>
    </row>
    <row r="485" spans="1:9" x14ac:dyDescent="0.3">
      <c r="A485" s="7">
        <v>44030</v>
      </c>
      <c r="B485" s="7">
        <v>2019</v>
      </c>
      <c r="C485">
        <v>5</v>
      </c>
      <c r="D485" t="s">
        <v>116</v>
      </c>
      <c r="E485" t="s">
        <v>113</v>
      </c>
      <c r="F485" t="s">
        <v>278</v>
      </c>
      <c r="G485" t="s">
        <v>309</v>
      </c>
      <c r="H485">
        <v>176</v>
      </c>
      <c r="I485">
        <f>MediaSpend[[#This Row],[GrossMediaSpend]]*1.19</f>
        <v>209.44</v>
      </c>
    </row>
    <row r="486" spans="1:9" x14ac:dyDescent="0.3">
      <c r="A486" s="7">
        <v>44030</v>
      </c>
      <c r="B486" s="7">
        <v>2019</v>
      </c>
      <c r="C486">
        <v>5</v>
      </c>
      <c r="D486" t="s">
        <v>116</v>
      </c>
      <c r="E486" t="s">
        <v>113</v>
      </c>
      <c r="F486" t="s">
        <v>278</v>
      </c>
      <c r="G486" t="s">
        <v>281</v>
      </c>
      <c r="H486">
        <v>15</v>
      </c>
      <c r="I486">
        <f>MediaSpend[[#This Row],[GrossMediaSpend]]*1.19</f>
        <v>17.849999999999998</v>
      </c>
    </row>
    <row r="487" spans="1:9" x14ac:dyDescent="0.3">
      <c r="A487" s="7">
        <v>44030</v>
      </c>
      <c r="B487" s="7">
        <v>2019</v>
      </c>
      <c r="C487">
        <v>5</v>
      </c>
      <c r="D487" t="s">
        <v>112</v>
      </c>
      <c r="E487" t="s">
        <v>113</v>
      </c>
      <c r="F487" t="s">
        <v>156</v>
      </c>
      <c r="G487" t="s">
        <v>159</v>
      </c>
      <c r="H487">
        <v>179</v>
      </c>
      <c r="I487">
        <f>MediaSpend[[#This Row],[GrossMediaSpend]]*1.19</f>
        <v>213.01</v>
      </c>
    </row>
    <row r="488" spans="1:9" x14ac:dyDescent="0.3">
      <c r="A488" s="7">
        <v>44030</v>
      </c>
      <c r="B488" s="7">
        <v>2019</v>
      </c>
      <c r="C488">
        <v>5</v>
      </c>
      <c r="D488" t="s">
        <v>116</v>
      </c>
      <c r="E488" t="s">
        <v>113</v>
      </c>
      <c r="F488" t="s">
        <v>160</v>
      </c>
      <c r="G488" t="s">
        <v>161</v>
      </c>
      <c r="H488">
        <v>147</v>
      </c>
      <c r="I488">
        <f>MediaSpend[[#This Row],[GrossMediaSpend]]*1.19</f>
        <v>174.92999999999998</v>
      </c>
    </row>
    <row r="489" spans="1:9" x14ac:dyDescent="0.3">
      <c r="A489" s="7">
        <v>44030</v>
      </c>
      <c r="B489" s="7">
        <v>2019</v>
      </c>
      <c r="C489">
        <v>5</v>
      </c>
      <c r="D489" t="s">
        <v>116</v>
      </c>
      <c r="E489" t="s">
        <v>113</v>
      </c>
      <c r="F489" t="s">
        <v>160</v>
      </c>
      <c r="G489" t="s">
        <v>164</v>
      </c>
      <c r="H489">
        <v>46</v>
      </c>
      <c r="I489">
        <f>MediaSpend[[#This Row],[GrossMediaSpend]]*1.19</f>
        <v>54.739999999999995</v>
      </c>
    </row>
    <row r="490" spans="1:9" x14ac:dyDescent="0.3">
      <c r="A490" s="7">
        <v>44030</v>
      </c>
      <c r="B490" s="7">
        <v>2019</v>
      </c>
      <c r="C490">
        <v>5</v>
      </c>
      <c r="D490" t="s">
        <v>116</v>
      </c>
      <c r="E490" t="s">
        <v>113</v>
      </c>
      <c r="F490" t="s">
        <v>160</v>
      </c>
      <c r="G490" t="s">
        <v>282</v>
      </c>
      <c r="H490">
        <v>90</v>
      </c>
      <c r="I490">
        <f>MediaSpend[[#This Row],[GrossMediaSpend]]*1.19</f>
        <v>107.1</v>
      </c>
    </row>
    <row r="491" spans="1:9" x14ac:dyDescent="0.3">
      <c r="A491" s="7">
        <v>44030</v>
      </c>
      <c r="B491" s="7">
        <v>2019</v>
      </c>
      <c r="C491">
        <v>5</v>
      </c>
      <c r="D491" t="s">
        <v>105</v>
      </c>
      <c r="E491" t="s">
        <v>100</v>
      </c>
      <c r="F491" t="s">
        <v>167</v>
      </c>
      <c r="G491" t="s">
        <v>168</v>
      </c>
      <c r="H491">
        <v>19</v>
      </c>
      <c r="I491">
        <f>MediaSpend[[#This Row],[GrossMediaSpend]]*1.19</f>
        <v>22.61</v>
      </c>
    </row>
    <row r="492" spans="1:9" x14ac:dyDescent="0.3">
      <c r="A492" s="7">
        <v>44030</v>
      </c>
      <c r="B492" s="7">
        <v>2019</v>
      </c>
      <c r="C492">
        <v>5</v>
      </c>
      <c r="D492" t="s">
        <v>105</v>
      </c>
      <c r="E492" t="s">
        <v>100</v>
      </c>
      <c r="F492" t="s">
        <v>167</v>
      </c>
      <c r="G492" t="s">
        <v>327</v>
      </c>
      <c r="H492">
        <v>117</v>
      </c>
      <c r="I492">
        <f>MediaSpend[[#This Row],[GrossMediaSpend]]*1.19</f>
        <v>139.22999999999999</v>
      </c>
    </row>
    <row r="493" spans="1:9" x14ac:dyDescent="0.3">
      <c r="A493" s="7">
        <v>44030</v>
      </c>
      <c r="B493" s="7">
        <v>2019</v>
      </c>
      <c r="C493">
        <v>5</v>
      </c>
      <c r="D493" t="s">
        <v>105</v>
      </c>
      <c r="E493" t="s">
        <v>100</v>
      </c>
      <c r="F493" t="s">
        <v>167</v>
      </c>
      <c r="G493" t="s">
        <v>170</v>
      </c>
      <c r="H493">
        <v>15</v>
      </c>
      <c r="I493">
        <f>MediaSpend[[#This Row],[GrossMediaSpend]]*1.19</f>
        <v>17.849999999999998</v>
      </c>
    </row>
    <row r="494" spans="1:9" x14ac:dyDescent="0.3">
      <c r="A494" s="7">
        <v>44030</v>
      </c>
      <c r="B494" s="7">
        <v>2019</v>
      </c>
      <c r="C494">
        <v>5</v>
      </c>
      <c r="D494" t="s">
        <v>105</v>
      </c>
      <c r="E494" t="s">
        <v>100</v>
      </c>
      <c r="F494" t="s">
        <v>167</v>
      </c>
      <c r="G494" t="s">
        <v>169</v>
      </c>
      <c r="H494">
        <v>25</v>
      </c>
      <c r="I494">
        <f>MediaSpend[[#This Row],[GrossMediaSpend]]*1.19</f>
        <v>29.75</v>
      </c>
    </row>
    <row r="495" spans="1:9" x14ac:dyDescent="0.3">
      <c r="A495" s="7">
        <v>44030</v>
      </c>
      <c r="B495" s="7">
        <v>2019</v>
      </c>
      <c r="C495">
        <v>5</v>
      </c>
      <c r="D495" t="s">
        <v>112</v>
      </c>
      <c r="E495" t="s">
        <v>100</v>
      </c>
      <c r="F495" t="s">
        <v>160</v>
      </c>
      <c r="G495" t="s">
        <v>328</v>
      </c>
      <c r="H495">
        <v>224</v>
      </c>
      <c r="I495">
        <f>MediaSpend[[#This Row],[GrossMediaSpend]]*1.19</f>
        <v>266.56</v>
      </c>
    </row>
    <row r="496" spans="1:9" x14ac:dyDescent="0.3">
      <c r="A496" s="7">
        <v>44030</v>
      </c>
      <c r="B496" s="7">
        <v>2019</v>
      </c>
      <c r="C496">
        <v>5</v>
      </c>
      <c r="D496" t="s">
        <v>116</v>
      </c>
      <c r="E496" t="s">
        <v>100</v>
      </c>
      <c r="F496" t="s">
        <v>245</v>
      </c>
      <c r="G496" t="s">
        <v>285</v>
      </c>
      <c r="H496">
        <v>251</v>
      </c>
      <c r="I496">
        <f>MediaSpend[[#This Row],[GrossMediaSpend]]*1.19</f>
        <v>298.69</v>
      </c>
    </row>
    <row r="497" spans="1:9" x14ac:dyDescent="0.3">
      <c r="A497" s="7">
        <v>44030</v>
      </c>
      <c r="B497" s="7">
        <v>2019</v>
      </c>
      <c r="C497">
        <v>5</v>
      </c>
      <c r="D497" t="s">
        <v>116</v>
      </c>
      <c r="E497" t="s">
        <v>100</v>
      </c>
      <c r="F497" t="s">
        <v>245</v>
      </c>
      <c r="G497" t="s">
        <v>246</v>
      </c>
      <c r="H497">
        <v>18</v>
      </c>
      <c r="I497">
        <f>MediaSpend[[#This Row],[GrossMediaSpend]]*1.19</f>
        <v>21.419999999999998</v>
      </c>
    </row>
    <row r="498" spans="1:9" x14ac:dyDescent="0.3">
      <c r="A498" s="7">
        <v>44030</v>
      </c>
      <c r="B498" s="7">
        <v>2019</v>
      </c>
      <c r="C498">
        <v>5</v>
      </c>
      <c r="D498" t="s">
        <v>112</v>
      </c>
      <c r="E498" t="s">
        <v>100</v>
      </c>
      <c r="F498" t="s">
        <v>245</v>
      </c>
      <c r="G498" t="s">
        <v>329</v>
      </c>
      <c r="H498">
        <v>269</v>
      </c>
      <c r="I498">
        <f>MediaSpend[[#This Row],[GrossMediaSpend]]*1.19</f>
        <v>320.11</v>
      </c>
    </row>
    <row r="499" spans="1:9" x14ac:dyDescent="0.3">
      <c r="A499" s="7">
        <v>44030</v>
      </c>
      <c r="B499" s="7">
        <v>2019</v>
      </c>
      <c r="C499">
        <v>5</v>
      </c>
      <c r="D499" t="s">
        <v>206</v>
      </c>
      <c r="E499" t="s">
        <v>100</v>
      </c>
      <c r="F499" t="s">
        <v>245</v>
      </c>
      <c r="G499" t="s">
        <v>285</v>
      </c>
      <c r="H499">
        <v>18</v>
      </c>
      <c r="I499">
        <f>MediaSpend[[#This Row],[GrossMediaSpend]]*1.19</f>
        <v>21.419999999999998</v>
      </c>
    </row>
    <row r="500" spans="1:9" x14ac:dyDescent="0.3">
      <c r="A500" s="7">
        <v>44030</v>
      </c>
      <c r="B500" s="7">
        <v>2019</v>
      </c>
      <c r="C500">
        <v>5</v>
      </c>
      <c r="D500" t="s">
        <v>99</v>
      </c>
      <c r="E500" t="s">
        <v>100</v>
      </c>
      <c r="F500" t="s">
        <v>131</v>
      </c>
      <c r="G500" t="s">
        <v>286</v>
      </c>
      <c r="H500">
        <v>92</v>
      </c>
      <c r="I500">
        <f>MediaSpend[[#This Row],[GrossMediaSpend]]*1.19</f>
        <v>109.47999999999999</v>
      </c>
    </row>
    <row r="501" spans="1:9" x14ac:dyDescent="0.3">
      <c r="A501" s="7">
        <v>44030</v>
      </c>
      <c r="B501" s="7">
        <v>2019</v>
      </c>
      <c r="C501">
        <v>5</v>
      </c>
      <c r="D501" t="s">
        <v>99</v>
      </c>
      <c r="E501" t="s">
        <v>100</v>
      </c>
      <c r="F501" t="s">
        <v>131</v>
      </c>
      <c r="G501" t="s">
        <v>196</v>
      </c>
      <c r="H501">
        <v>252</v>
      </c>
      <c r="I501">
        <f>MediaSpend[[#This Row],[GrossMediaSpend]]*1.19</f>
        <v>299.88</v>
      </c>
    </row>
    <row r="502" spans="1:9" x14ac:dyDescent="0.3">
      <c r="A502" s="7">
        <v>44030</v>
      </c>
      <c r="B502" s="7">
        <v>2019</v>
      </c>
      <c r="C502">
        <v>5</v>
      </c>
      <c r="D502" t="s">
        <v>178</v>
      </c>
      <c r="E502" t="s">
        <v>100</v>
      </c>
      <c r="F502" t="s">
        <v>179</v>
      </c>
      <c r="G502" t="s">
        <v>180</v>
      </c>
      <c r="H502">
        <v>251</v>
      </c>
      <c r="I502">
        <f>MediaSpend[[#This Row],[GrossMediaSpend]]*1.19</f>
        <v>298.69</v>
      </c>
    </row>
    <row r="503" spans="1:9" x14ac:dyDescent="0.3">
      <c r="A503" s="7">
        <v>44030</v>
      </c>
      <c r="B503" s="7">
        <v>2019</v>
      </c>
      <c r="C503">
        <v>5</v>
      </c>
      <c r="D503" t="s">
        <v>116</v>
      </c>
      <c r="E503" t="s">
        <v>100</v>
      </c>
      <c r="F503" t="s">
        <v>185</v>
      </c>
      <c r="G503" t="s">
        <v>186</v>
      </c>
      <c r="H503">
        <v>61</v>
      </c>
      <c r="I503">
        <f>MediaSpend[[#This Row],[GrossMediaSpend]]*1.19</f>
        <v>72.59</v>
      </c>
    </row>
    <row r="504" spans="1:9" x14ac:dyDescent="0.3">
      <c r="A504" s="7">
        <v>44030</v>
      </c>
      <c r="B504" s="7">
        <v>2019</v>
      </c>
      <c r="C504">
        <v>5</v>
      </c>
      <c r="D504" t="s">
        <v>116</v>
      </c>
      <c r="E504" t="s">
        <v>100</v>
      </c>
      <c r="F504" t="s">
        <v>294</v>
      </c>
      <c r="G504" t="s">
        <v>295</v>
      </c>
      <c r="H504">
        <v>269</v>
      </c>
      <c r="I504">
        <f>MediaSpend[[#This Row],[GrossMediaSpend]]*1.19</f>
        <v>320.11</v>
      </c>
    </row>
    <row r="505" spans="1:9" x14ac:dyDescent="0.3">
      <c r="A505" s="7">
        <v>44030</v>
      </c>
      <c r="B505" s="7">
        <v>2019</v>
      </c>
      <c r="C505">
        <v>5</v>
      </c>
      <c r="D505" t="s">
        <v>116</v>
      </c>
      <c r="E505" t="s">
        <v>100</v>
      </c>
      <c r="F505" t="s">
        <v>294</v>
      </c>
      <c r="G505" t="s">
        <v>311</v>
      </c>
      <c r="H505">
        <v>82</v>
      </c>
      <c r="I505">
        <f>MediaSpend[[#This Row],[GrossMediaSpend]]*1.19</f>
        <v>97.58</v>
      </c>
    </row>
    <row r="506" spans="1:9" x14ac:dyDescent="0.3">
      <c r="A506" s="7">
        <v>44030</v>
      </c>
      <c r="B506" s="7">
        <v>2019</v>
      </c>
      <c r="C506">
        <v>5</v>
      </c>
      <c r="D506" t="s">
        <v>173</v>
      </c>
      <c r="E506" t="s">
        <v>100</v>
      </c>
      <c r="F506" t="s">
        <v>249</v>
      </c>
      <c r="G506" t="s">
        <v>250</v>
      </c>
      <c r="H506">
        <v>36</v>
      </c>
      <c r="I506">
        <f>MediaSpend[[#This Row],[GrossMediaSpend]]*1.19</f>
        <v>42.839999999999996</v>
      </c>
    </row>
    <row r="507" spans="1:9" x14ac:dyDescent="0.3">
      <c r="A507" s="7">
        <v>44030</v>
      </c>
      <c r="B507" s="7">
        <v>2019</v>
      </c>
      <c r="C507">
        <v>5</v>
      </c>
      <c r="D507" t="s">
        <v>187</v>
      </c>
      <c r="E507" t="s">
        <v>100</v>
      </c>
      <c r="F507" t="s">
        <v>247</v>
      </c>
      <c r="G507" t="s">
        <v>248</v>
      </c>
      <c r="H507">
        <v>166</v>
      </c>
      <c r="I507">
        <f>MediaSpend[[#This Row],[GrossMediaSpend]]*1.19</f>
        <v>197.54</v>
      </c>
    </row>
    <row r="508" spans="1:9" x14ac:dyDescent="0.3">
      <c r="A508" s="7">
        <v>44030</v>
      </c>
      <c r="B508" s="7">
        <v>2019</v>
      </c>
      <c r="C508">
        <v>5</v>
      </c>
      <c r="D508" t="s">
        <v>187</v>
      </c>
      <c r="E508" t="s">
        <v>100</v>
      </c>
      <c r="F508" t="s">
        <v>330</v>
      </c>
      <c r="G508" t="s">
        <v>331</v>
      </c>
      <c r="H508">
        <v>64</v>
      </c>
      <c r="I508">
        <f>MediaSpend[[#This Row],[GrossMediaSpend]]*1.19</f>
        <v>76.16</v>
      </c>
    </row>
    <row r="509" spans="1:9" x14ac:dyDescent="0.3">
      <c r="A509" s="7">
        <v>44030</v>
      </c>
      <c r="B509" s="7">
        <v>2019</v>
      </c>
      <c r="C509">
        <v>5</v>
      </c>
      <c r="D509" t="s">
        <v>187</v>
      </c>
      <c r="E509" t="s">
        <v>100</v>
      </c>
      <c r="F509" t="s">
        <v>190</v>
      </c>
      <c r="G509" t="s">
        <v>191</v>
      </c>
      <c r="H509">
        <v>121</v>
      </c>
      <c r="I509">
        <f>MediaSpend[[#This Row],[GrossMediaSpend]]*1.19</f>
        <v>143.98999999999998</v>
      </c>
    </row>
    <row r="510" spans="1:9" x14ac:dyDescent="0.3">
      <c r="A510" s="7">
        <v>44030</v>
      </c>
      <c r="B510" s="7">
        <v>2019</v>
      </c>
      <c r="C510">
        <v>5</v>
      </c>
      <c r="D510" t="s">
        <v>107</v>
      </c>
      <c r="E510" t="s">
        <v>100</v>
      </c>
      <c r="F510" t="s">
        <v>192</v>
      </c>
      <c r="G510" t="s">
        <v>193</v>
      </c>
      <c r="H510">
        <v>72</v>
      </c>
      <c r="I510">
        <f>MediaSpend[[#This Row],[GrossMediaSpend]]*1.19</f>
        <v>85.679999999999993</v>
      </c>
    </row>
    <row r="511" spans="1:9" x14ac:dyDescent="0.3">
      <c r="A511" s="7">
        <v>44030</v>
      </c>
      <c r="B511" s="7">
        <v>2019</v>
      </c>
      <c r="C511">
        <v>5</v>
      </c>
      <c r="D511" t="s">
        <v>107</v>
      </c>
      <c r="E511" t="s">
        <v>100</v>
      </c>
      <c r="F511" t="s">
        <v>174</v>
      </c>
      <c r="G511" t="s">
        <v>175</v>
      </c>
      <c r="H511">
        <v>117</v>
      </c>
      <c r="I511">
        <f>MediaSpend[[#This Row],[GrossMediaSpend]]*1.19</f>
        <v>139.22999999999999</v>
      </c>
    </row>
    <row r="512" spans="1:9" x14ac:dyDescent="0.3">
      <c r="A512" s="7">
        <v>44030</v>
      </c>
      <c r="B512" s="7">
        <v>2019</v>
      </c>
      <c r="C512">
        <v>5</v>
      </c>
      <c r="D512" t="s">
        <v>104</v>
      </c>
      <c r="E512" t="s">
        <v>100</v>
      </c>
      <c r="F512" t="s">
        <v>332</v>
      </c>
      <c r="G512" t="s">
        <v>332</v>
      </c>
      <c r="H512">
        <v>272</v>
      </c>
      <c r="I512">
        <f>MediaSpend[[#This Row],[GrossMediaSpend]]*1.19</f>
        <v>323.68</v>
      </c>
    </row>
    <row r="513" spans="1:9" x14ac:dyDescent="0.3">
      <c r="A513" s="7">
        <v>44030</v>
      </c>
      <c r="B513" s="7">
        <v>2019</v>
      </c>
      <c r="C513">
        <v>5</v>
      </c>
      <c r="D513" t="s">
        <v>111</v>
      </c>
      <c r="E513" t="s">
        <v>100</v>
      </c>
      <c r="F513" t="s">
        <v>333</v>
      </c>
      <c r="G513" t="s">
        <v>334</v>
      </c>
      <c r="H513">
        <v>9</v>
      </c>
      <c r="I513">
        <f>MediaSpend[[#This Row],[GrossMediaSpend]]*1.19</f>
        <v>10.709999999999999</v>
      </c>
    </row>
    <row r="514" spans="1:9" x14ac:dyDescent="0.3">
      <c r="A514" s="7">
        <v>44030</v>
      </c>
      <c r="B514" s="7">
        <v>2019</v>
      </c>
      <c r="C514">
        <v>5</v>
      </c>
      <c r="D514" t="s">
        <v>149</v>
      </c>
      <c r="E514" t="s">
        <v>100</v>
      </c>
      <c r="F514" t="s">
        <v>174</v>
      </c>
      <c r="G514" t="s">
        <v>175</v>
      </c>
      <c r="H514">
        <v>260</v>
      </c>
      <c r="I514">
        <f>MediaSpend[[#This Row],[GrossMediaSpend]]*1.19</f>
        <v>309.39999999999998</v>
      </c>
    </row>
    <row r="515" spans="1:9" x14ac:dyDescent="0.3">
      <c r="A515" s="7">
        <v>44030</v>
      </c>
      <c r="B515" s="7">
        <v>2019</v>
      </c>
      <c r="C515">
        <v>5</v>
      </c>
      <c r="D515" t="s">
        <v>149</v>
      </c>
      <c r="E515" t="s">
        <v>100</v>
      </c>
      <c r="F515" t="s">
        <v>330</v>
      </c>
      <c r="G515" t="s">
        <v>331</v>
      </c>
      <c r="H515">
        <v>16</v>
      </c>
      <c r="I515">
        <f>MediaSpend[[#This Row],[GrossMediaSpend]]*1.19</f>
        <v>19.04</v>
      </c>
    </row>
    <row r="516" spans="1:9" x14ac:dyDescent="0.3">
      <c r="A516" s="7">
        <v>44030</v>
      </c>
      <c r="B516" s="7">
        <v>2019</v>
      </c>
      <c r="C516">
        <v>5</v>
      </c>
      <c r="D516" t="s">
        <v>149</v>
      </c>
      <c r="E516" t="s">
        <v>100</v>
      </c>
      <c r="F516" t="s">
        <v>335</v>
      </c>
      <c r="G516" t="s">
        <v>336</v>
      </c>
      <c r="H516">
        <v>17</v>
      </c>
      <c r="I516">
        <f>MediaSpend[[#This Row],[GrossMediaSpend]]*1.19</f>
        <v>20.23</v>
      </c>
    </row>
    <row r="517" spans="1:9" x14ac:dyDescent="0.3">
      <c r="A517" s="7">
        <v>44030</v>
      </c>
      <c r="B517" s="7">
        <v>2019</v>
      </c>
      <c r="C517">
        <v>5</v>
      </c>
      <c r="D517" t="s">
        <v>261</v>
      </c>
      <c r="E517" t="s">
        <v>100</v>
      </c>
      <c r="F517" t="s">
        <v>337</v>
      </c>
      <c r="G517" t="s">
        <v>338</v>
      </c>
      <c r="H517">
        <v>114</v>
      </c>
      <c r="I517">
        <f>MediaSpend[[#This Row],[GrossMediaSpend]]*1.19</f>
        <v>135.66</v>
      </c>
    </row>
    <row r="518" spans="1:9" x14ac:dyDescent="0.3">
      <c r="A518" s="7">
        <v>44030</v>
      </c>
      <c r="B518" s="7">
        <v>2019</v>
      </c>
      <c r="C518">
        <v>5</v>
      </c>
      <c r="D518" t="s">
        <v>261</v>
      </c>
      <c r="E518" t="s">
        <v>100</v>
      </c>
      <c r="F518" t="s">
        <v>176</v>
      </c>
      <c r="G518" t="s">
        <v>177</v>
      </c>
      <c r="H518">
        <v>256</v>
      </c>
      <c r="I518">
        <f>MediaSpend[[#This Row],[GrossMediaSpend]]*1.19</f>
        <v>304.64</v>
      </c>
    </row>
    <row r="519" spans="1:9" x14ac:dyDescent="0.3">
      <c r="A519" s="7">
        <v>44030</v>
      </c>
      <c r="B519" s="7">
        <v>2019</v>
      </c>
      <c r="C519">
        <v>5</v>
      </c>
      <c r="D519" t="s">
        <v>112</v>
      </c>
      <c r="E519" t="s">
        <v>100</v>
      </c>
      <c r="F519" t="s">
        <v>294</v>
      </c>
      <c r="G519" t="s">
        <v>295</v>
      </c>
      <c r="H519">
        <v>104</v>
      </c>
      <c r="I519">
        <f>MediaSpend[[#This Row],[GrossMediaSpend]]*1.19</f>
        <v>123.75999999999999</v>
      </c>
    </row>
    <row r="520" spans="1:9" x14ac:dyDescent="0.3">
      <c r="A520" s="7">
        <v>44030</v>
      </c>
      <c r="B520" s="7">
        <v>2019</v>
      </c>
      <c r="C520">
        <v>5</v>
      </c>
      <c r="D520" t="s">
        <v>206</v>
      </c>
      <c r="E520" t="s">
        <v>100</v>
      </c>
      <c r="F520" t="s">
        <v>278</v>
      </c>
      <c r="G520" t="s">
        <v>280</v>
      </c>
      <c r="H520">
        <v>12</v>
      </c>
      <c r="I520">
        <f>MediaSpend[[#This Row],[GrossMediaSpend]]*1.19</f>
        <v>14.28</v>
      </c>
    </row>
    <row r="521" spans="1:9" x14ac:dyDescent="0.3">
      <c r="A521" s="7">
        <v>44030</v>
      </c>
      <c r="B521" s="7">
        <v>2019</v>
      </c>
      <c r="C521">
        <v>5</v>
      </c>
      <c r="D521" t="s">
        <v>105</v>
      </c>
      <c r="E521" t="s">
        <v>100</v>
      </c>
      <c r="F521" t="s">
        <v>122</v>
      </c>
      <c r="G521" t="s">
        <v>201</v>
      </c>
      <c r="H521">
        <v>6</v>
      </c>
      <c r="I521">
        <f>MediaSpend[[#This Row],[GrossMediaSpend]]*1.19</f>
        <v>7.14</v>
      </c>
    </row>
    <row r="522" spans="1:9" x14ac:dyDescent="0.3">
      <c r="A522" s="7">
        <v>44030</v>
      </c>
      <c r="B522" s="7">
        <v>2019</v>
      </c>
      <c r="C522">
        <v>5</v>
      </c>
      <c r="D522" t="s">
        <v>105</v>
      </c>
      <c r="E522" t="s">
        <v>100</v>
      </c>
      <c r="F522" t="s">
        <v>122</v>
      </c>
      <c r="G522" t="s">
        <v>209</v>
      </c>
      <c r="H522">
        <v>57</v>
      </c>
      <c r="I522">
        <f>MediaSpend[[#This Row],[GrossMediaSpend]]*1.19</f>
        <v>67.83</v>
      </c>
    </row>
    <row r="523" spans="1:9" x14ac:dyDescent="0.3">
      <c r="A523" s="7">
        <v>44030</v>
      </c>
      <c r="B523" s="7">
        <v>2019</v>
      </c>
      <c r="C523">
        <v>5</v>
      </c>
      <c r="D523" t="s">
        <v>99</v>
      </c>
      <c r="E523" t="s">
        <v>100</v>
      </c>
      <c r="F523" t="s">
        <v>210</v>
      </c>
      <c r="G523" t="s">
        <v>211</v>
      </c>
      <c r="H523">
        <v>135</v>
      </c>
      <c r="I523">
        <f>MediaSpend[[#This Row],[GrossMediaSpend]]*1.19</f>
        <v>160.65</v>
      </c>
    </row>
    <row r="524" spans="1:9" x14ac:dyDescent="0.3">
      <c r="A524" s="7">
        <v>44030</v>
      </c>
      <c r="B524" s="7">
        <v>2019</v>
      </c>
      <c r="C524">
        <v>5</v>
      </c>
      <c r="D524" t="s">
        <v>103</v>
      </c>
      <c r="E524" t="s">
        <v>100</v>
      </c>
      <c r="F524" t="s">
        <v>210</v>
      </c>
      <c r="G524" t="s">
        <v>211</v>
      </c>
      <c r="H524">
        <v>187</v>
      </c>
      <c r="I524">
        <f>MediaSpend[[#This Row],[GrossMediaSpend]]*1.19</f>
        <v>222.53</v>
      </c>
    </row>
    <row r="525" spans="1:9" x14ac:dyDescent="0.3">
      <c r="A525" s="7">
        <v>44030</v>
      </c>
      <c r="B525" s="7">
        <v>2019</v>
      </c>
      <c r="C525">
        <v>5</v>
      </c>
      <c r="D525" t="s">
        <v>173</v>
      </c>
      <c r="E525" t="s">
        <v>100</v>
      </c>
      <c r="F525" t="s">
        <v>212</v>
      </c>
      <c r="G525" t="s">
        <v>213</v>
      </c>
      <c r="H525">
        <v>37</v>
      </c>
      <c r="I525">
        <f>MediaSpend[[#This Row],[GrossMediaSpend]]*1.19</f>
        <v>44.03</v>
      </c>
    </row>
    <row r="526" spans="1:9" x14ac:dyDescent="0.3">
      <c r="A526" s="7">
        <v>44030</v>
      </c>
      <c r="B526" s="7">
        <v>2019</v>
      </c>
      <c r="C526">
        <v>5</v>
      </c>
      <c r="D526" t="s">
        <v>173</v>
      </c>
      <c r="E526" t="s">
        <v>100</v>
      </c>
      <c r="F526" t="s">
        <v>212</v>
      </c>
      <c r="G526" t="s">
        <v>315</v>
      </c>
      <c r="H526">
        <v>272</v>
      </c>
      <c r="I526">
        <f>MediaSpend[[#This Row],[GrossMediaSpend]]*1.19</f>
        <v>323.68</v>
      </c>
    </row>
    <row r="527" spans="1:9" x14ac:dyDescent="0.3">
      <c r="A527" s="7">
        <v>44030</v>
      </c>
      <c r="B527" s="7">
        <v>2019</v>
      </c>
      <c r="C527">
        <v>5</v>
      </c>
      <c r="D527" t="s">
        <v>173</v>
      </c>
      <c r="E527" t="s">
        <v>100</v>
      </c>
      <c r="F527" t="s">
        <v>212</v>
      </c>
      <c r="G527" t="s">
        <v>314</v>
      </c>
      <c r="H527">
        <v>85</v>
      </c>
      <c r="I527">
        <f>MediaSpend[[#This Row],[GrossMediaSpend]]*1.19</f>
        <v>101.14999999999999</v>
      </c>
    </row>
    <row r="528" spans="1:9" x14ac:dyDescent="0.3">
      <c r="A528" s="7">
        <v>44030</v>
      </c>
      <c r="B528" s="7">
        <v>2019</v>
      </c>
      <c r="C528">
        <v>5</v>
      </c>
      <c r="D528" t="s">
        <v>103</v>
      </c>
      <c r="E528" t="s">
        <v>100</v>
      </c>
      <c r="F528" t="s">
        <v>214</v>
      </c>
      <c r="G528" t="s">
        <v>215</v>
      </c>
      <c r="H528">
        <v>230</v>
      </c>
      <c r="I528">
        <f>MediaSpend[[#This Row],[GrossMediaSpend]]*1.19</f>
        <v>273.7</v>
      </c>
    </row>
    <row r="529" spans="1:9" x14ac:dyDescent="0.3">
      <c r="A529" s="7">
        <v>44030</v>
      </c>
      <c r="B529" s="7">
        <v>2019</v>
      </c>
      <c r="C529">
        <v>5</v>
      </c>
      <c r="D529" t="s">
        <v>104</v>
      </c>
      <c r="E529" t="s">
        <v>100</v>
      </c>
      <c r="F529" t="s">
        <v>214</v>
      </c>
      <c r="G529" t="s">
        <v>216</v>
      </c>
      <c r="H529">
        <v>27</v>
      </c>
      <c r="I529">
        <f>MediaSpend[[#This Row],[GrossMediaSpend]]*1.19</f>
        <v>32.129999999999995</v>
      </c>
    </row>
    <row r="530" spans="1:9" x14ac:dyDescent="0.3">
      <c r="A530" s="7">
        <v>44030</v>
      </c>
      <c r="B530" s="7">
        <v>2019</v>
      </c>
      <c r="C530">
        <v>5</v>
      </c>
      <c r="D530" t="s">
        <v>222</v>
      </c>
      <c r="E530" t="s">
        <v>100</v>
      </c>
      <c r="F530" t="s">
        <v>214</v>
      </c>
      <c r="G530" t="s">
        <v>296</v>
      </c>
      <c r="H530">
        <v>81</v>
      </c>
      <c r="I530">
        <f>MediaSpend[[#This Row],[GrossMediaSpend]]*1.19</f>
        <v>96.39</v>
      </c>
    </row>
    <row r="531" spans="1:9" x14ac:dyDescent="0.3">
      <c r="A531" s="7">
        <v>44030</v>
      </c>
      <c r="B531" s="7">
        <v>2019</v>
      </c>
      <c r="C531">
        <v>5</v>
      </c>
      <c r="D531" t="s">
        <v>222</v>
      </c>
      <c r="E531" t="s">
        <v>100</v>
      </c>
      <c r="F531" t="s">
        <v>214</v>
      </c>
      <c r="G531" t="s">
        <v>297</v>
      </c>
      <c r="H531">
        <v>97</v>
      </c>
      <c r="I531">
        <f>MediaSpend[[#This Row],[GrossMediaSpend]]*1.19</f>
        <v>115.42999999999999</v>
      </c>
    </row>
    <row r="532" spans="1:9" x14ac:dyDescent="0.3">
      <c r="A532" s="7">
        <v>44030</v>
      </c>
      <c r="B532" s="7">
        <v>2019</v>
      </c>
      <c r="C532">
        <v>5</v>
      </c>
      <c r="D532" t="s">
        <v>104</v>
      </c>
      <c r="E532" t="s">
        <v>100</v>
      </c>
      <c r="F532" t="s">
        <v>214</v>
      </c>
      <c r="G532" t="s">
        <v>296</v>
      </c>
      <c r="H532">
        <v>254</v>
      </c>
      <c r="I532">
        <f>MediaSpend[[#This Row],[GrossMediaSpend]]*1.19</f>
        <v>302.26</v>
      </c>
    </row>
    <row r="533" spans="1:9" x14ac:dyDescent="0.3">
      <c r="A533" s="7">
        <v>44030</v>
      </c>
      <c r="B533" s="7">
        <v>2019</v>
      </c>
      <c r="C533">
        <v>5</v>
      </c>
      <c r="D533" t="s">
        <v>173</v>
      </c>
      <c r="E533" t="s">
        <v>100</v>
      </c>
      <c r="F533" t="s">
        <v>218</v>
      </c>
      <c r="G533" t="s">
        <v>219</v>
      </c>
      <c r="H533">
        <v>212</v>
      </c>
      <c r="I533">
        <f>MediaSpend[[#This Row],[GrossMediaSpend]]*1.19</f>
        <v>252.28</v>
      </c>
    </row>
    <row r="534" spans="1:9" x14ac:dyDescent="0.3">
      <c r="A534" s="7">
        <v>44030</v>
      </c>
      <c r="B534" s="7">
        <v>2019</v>
      </c>
      <c r="C534">
        <v>5</v>
      </c>
      <c r="D534" t="s">
        <v>111</v>
      </c>
      <c r="E534" t="s">
        <v>100</v>
      </c>
      <c r="F534" t="s">
        <v>218</v>
      </c>
      <c r="G534" t="s">
        <v>339</v>
      </c>
      <c r="H534">
        <v>273</v>
      </c>
      <c r="I534">
        <f>MediaSpend[[#This Row],[GrossMediaSpend]]*1.19</f>
        <v>324.87</v>
      </c>
    </row>
    <row r="535" spans="1:9" x14ac:dyDescent="0.3">
      <c r="A535" s="7">
        <v>44030</v>
      </c>
      <c r="B535" s="7">
        <v>2019</v>
      </c>
      <c r="C535">
        <v>5</v>
      </c>
      <c r="D535" t="s">
        <v>178</v>
      </c>
      <c r="E535" t="s">
        <v>100</v>
      </c>
      <c r="F535" t="s">
        <v>218</v>
      </c>
      <c r="G535" t="s">
        <v>221</v>
      </c>
      <c r="H535">
        <v>3</v>
      </c>
      <c r="I535">
        <f>MediaSpend[[#This Row],[GrossMediaSpend]]*1.19</f>
        <v>3.57</v>
      </c>
    </row>
    <row r="536" spans="1:9" x14ac:dyDescent="0.3">
      <c r="A536" s="7">
        <v>44030</v>
      </c>
      <c r="B536" s="7">
        <v>2019</v>
      </c>
      <c r="C536">
        <v>5</v>
      </c>
      <c r="D536" t="s">
        <v>107</v>
      </c>
      <c r="E536" t="s">
        <v>100</v>
      </c>
      <c r="F536" t="s">
        <v>218</v>
      </c>
      <c r="G536" t="s">
        <v>221</v>
      </c>
      <c r="H536">
        <v>17</v>
      </c>
      <c r="I536">
        <f>MediaSpend[[#This Row],[GrossMediaSpend]]*1.19</f>
        <v>20.23</v>
      </c>
    </row>
    <row r="537" spans="1:9" x14ac:dyDescent="0.3">
      <c r="A537" s="7">
        <v>44030</v>
      </c>
      <c r="B537" s="7">
        <v>2019</v>
      </c>
      <c r="C537">
        <v>5</v>
      </c>
      <c r="D537" t="s">
        <v>173</v>
      </c>
      <c r="E537" t="s">
        <v>100</v>
      </c>
      <c r="F537" t="s">
        <v>218</v>
      </c>
      <c r="G537" t="s">
        <v>221</v>
      </c>
      <c r="H537">
        <v>88</v>
      </c>
      <c r="I537">
        <f>MediaSpend[[#This Row],[GrossMediaSpend]]*1.19</f>
        <v>104.72</v>
      </c>
    </row>
    <row r="538" spans="1:9" x14ac:dyDescent="0.3">
      <c r="A538" s="7">
        <v>44030</v>
      </c>
      <c r="B538" s="7">
        <v>2019</v>
      </c>
      <c r="C538">
        <v>5</v>
      </c>
      <c r="D538" t="s">
        <v>111</v>
      </c>
      <c r="E538" t="s">
        <v>100</v>
      </c>
      <c r="F538" t="s">
        <v>218</v>
      </c>
      <c r="G538" t="s">
        <v>221</v>
      </c>
      <c r="H538">
        <v>157</v>
      </c>
      <c r="I538">
        <f>MediaSpend[[#This Row],[GrossMediaSpend]]*1.19</f>
        <v>186.82999999999998</v>
      </c>
    </row>
    <row r="539" spans="1:9" x14ac:dyDescent="0.3">
      <c r="A539" s="7">
        <v>44030</v>
      </c>
      <c r="B539" s="7">
        <v>2019</v>
      </c>
      <c r="C539">
        <v>5</v>
      </c>
      <c r="D539" t="s">
        <v>261</v>
      </c>
      <c r="E539" t="s">
        <v>100</v>
      </c>
      <c r="F539" t="s">
        <v>218</v>
      </c>
      <c r="G539" t="s">
        <v>221</v>
      </c>
      <c r="H539">
        <v>102</v>
      </c>
      <c r="I539">
        <f>MediaSpend[[#This Row],[GrossMediaSpend]]*1.19</f>
        <v>121.38</v>
      </c>
    </row>
    <row r="540" spans="1:9" x14ac:dyDescent="0.3">
      <c r="A540" s="7">
        <v>44030</v>
      </c>
      <c r="B540" s="7">
        <v>2019</v>
      </c>
      <c r="C540">
        <v>5</v>
      </c>
      <c r="D540" t="s">
        <v>206</v>
      </c>
      <c r="E540" t="s">
        <v>100</v>
      </c>
      <c r="F540" t="s">
        <v>218</v>
      </c>
      <c r="G540" t="s">
        <v>221</v>
      </c>
      <c r="H540">
        <v>164</v>
      </c>
      <c r="I540">
        <f>MediaSpend[[#This Row],[GrossMediaSpend]]*1.19</f>
        <v>195.16</v>
      </c>
    </row>
    <row r="541" spans="1:9" x14ac:dyDescent="0.3">
      <c r="A541" s="7">
        <v>44061</v>
      </c>
      <c r="B541" s="7">
        <v>2019</v>
      </c>
      <c r="C541">
        <v>6</v>
      </c>
      <c r="D541" t="s">
        <v>99</v>
      </c>
      <c r="E541" t="s">
        <v>100</v>
      </c>
      <c r="F541" t="s">
        <v>101</v>
      </c>
      <c r="G541" t="s">
        <v>102</v>
      </c>
      <c r="H541">
        <v>79</v>
      </c>
      <c r="I541">
        <f>MediaSpend[[#This Row],[GrossMediaSpend]]*1.19</f>
        <v>94.009999999999991</v>
      </c>
    </row>
    <row r="542" spans="1:9" x14ac:dyDescent="0.3">
      <c r="A542" s="7">
        <v>44061</v>
      </c>
      <c r="B542" s="7">
        <v>2019</v>
      </c>
      <c r="C542">
        <v>6</v>
      </c>
      <c r="D542" t="s">
        <v>178</v>
      </c>
      <c r="E542" t="s">
        <v>100</v>
      </c>
      <c r="F542" t="s">
        <v>101</v>
      </c>
      <c r="G542" t="s">
        <v>102</v>
      </c>
      <c r="H542">
        <v>236</v>
      </c>
      <c r="I542">
        <f>MediaSpend[[#This Row],[GrossMediaSpend]]*1.19</f>
        <v>280.83999999999997</v>
      </c>
    </row>
    <row r="543" spans="1:9" x14ac:dyDescent="0.3">
      <c r="A543" s="7">
        <v>44061</v>
      </c>
      <c r="B543" s="7">
        <v>2019</v>
      </c>
      <c r="C543">
        <v>6</v>
      </c>
      <c r="D543" t="s">
        <v>103</v>
      </c>
      <c r="E543" t="s">
        <v>100</v>
      </c>
      <c r="F543" t="s">
        <v>101</v>
      </c>
      <c r="G543" t="s">
        <v>102</v>
      </c>
      <c r="H543">
        <v>44</v>
      </c>
      <c r="I543">
        <f>MediaSpend[[#This Row],[GrossMediaSpend]]*1.19</f>
        <v>52.36</v>
      </c>
    </row>
    <row r="544" spans="1:9" x14ac:dyDescent="0.3">
      <c r="A544" s="7">
        <v>44061</v>
      </c>
      <c r="B544" s="7">
        <v>2019</v>
      </c>
      <c r="C544">
        <v>6</v>
      </c>
      <c r="D544" t="s">
        <v>104</v>
      </c>
      <c r="E544" t="s">
        <v>100</v>
      </c>
      <c r="F544" t="s">
        <v>101</v>
      </c>
      <c r="G544" t="s">
        <v>102</v>
      </c>
      <c r="H544">
        <v>49</v>
      </c>
      <c r="I544">
        <f>MediaSpend[[#This Row],[GrossMediaSpend]]*1.19</f>
        <v>58.309999999999995</v>
      </c>
    </row>
    <row r="545" spans="1:9" x14ac:dyDescent="0.3">
      <c r="A545" s="7">
        <v>44061</v>
      </c>
      <c r="B545" s="7">
        <v>2019</v>
      </c>
      <c r="C545">
        <v>6</v>
      </c>
      <c r="D545" t="s">
        <v>111</v>
      </c>
      <c r="E545" t="s">
        <v>100</v>
      </c>
      <c r="F545" t="s">
        <v>101</v>
      </c>
      <c r="G545" t="s">
        <v>102</v>
      </c>
      <c r="H545">
        <v>2</v>
      </c>
      <c r="I545">
        <f>MediaSpend[[#This Row],[GrossMediaSpend]]*1.19</f>
        <v>2.38</v>
      </c>
    </row>
    <row r="546" spans="1:9" x14ac:dyDescent="0.3">
      <c r="A546" s="7">
        <v>44061</v>
      </c>
      <c r="B546" s="7">
        <v>2019</v>
      </c>
      <c r="C546">
        <v>6</v>
      </c>
      <c r="D546" t="s">
        <v>222</v>
      </c>
      <c r="E546" t="s">
        <v>100</v>
      </c>
      <c r="F546" t="s">
        <v>101</v>
      </c>
      <c r="G546" t="s">
        <v>102</v>
      </c>
      <c r="H546">
        <v>178</v>
      </c>
      <c r="I546">
        <f>MediaSpend[[#This Row],[GrossMediaSpend]]*1.19</f>
        <v>211.82</v>
      </c>
    </row>
    <row r="547" spans="1:9" x14ac:dyDescent="0.3">
      <c r="A547" s="7">
        <v>44061</v>
      </c>
      <c r="B547" s="7">
        <v>2019</v>
      </c>
      <c r="C547">
        <v>6</v>
      </c>
      <c r="D547" t="s">
        <v>105</v>
      </c>
      <c r="E547" t="s">
        <v>100</v>
      </c>
      <c r="F547" t="s">
        <v>101</v>
      </c>
      <c r="G547" t="s">
        <v>102</v>
      </c>
      <c r="H547">
        <v>18</v>
      </c>
      <c r="I547">
        <f>MediaSpend[[#This Row],[GrossMediaSpend]]*1.19</f>
        <v>21.419999999999998</v>
      </c>
    </row>
    <row r="548" spans="1:9" x14ac:dyDescent="0.3">
      <c r="A548" s="7">
        <v>44061</v>
      </c>
      <c r="B548" s="7">
        <v>2019</v>
      </c>
      <c r="C548">
        <v>6</v>
      </c>
      <c r="D548" t="s">
        <v>99</v>
      </c>
      <c r="E548" t="s">
        <v>100</v>
      </c>
      <c r="F548" t="s">
        <v>101</v>
      </c>
      <c r="G548" t="s">
        <v>106</v>
      </c>
      <c r="H548">
        <v>268</v>
      </c>
      <c r="I548">
        <f>MediaSpend[[#This Row],[GrossMediaSpend]]*1.19</f>
        <v>318.91999999999996</v>
      </c>
    </row>
    <row r="549" spans="1:9" x14ac:dyDescent="0.3">
      <c r="A549" s="7">
        <v>44061</v>
      </c>
      <c r="B549" s="7">
        <v>2019</v>
      </c>
      <c r="C549">
        <v>6</v>
      </c>
      <c r="D549" t="s">
        <v>107</v>
      </c>
      <c r="E549" t="s">
        <v>100</v>
      </c>
      <c r="F549" t="s">
        <v>101</v>
      </c>
      <c r="G549" t="s">
        <v>106</v>
      </c>
      <c r="H549">
        <v>220</v>
      </c>
      <c r="I549">
        <f>MediaSpend[[#This Row],[GrossMediaSpend]]*1.19</f>
        <v>261.8</v>
      </c>
    </row>
    <row r="550" spans="1:9" x14ac:dyDescent="0.3">
      <c r="A550" s="7">
        <v>44061</v>
      </c>
      <c r="B550" s="7">
        <v>2019</v>
      </c>
      <c r="C550">
        <v>6</v>
      </c>
      <c r="D550" t="s">
        <v>104</v>
      </c>
      <c r="E550" t="s">
        <v>100</v>
      </c>
      <c r="F550" t="s">
        <v>101</v>
      </c>
      <c r="G550" t="s">
        <v>106</v>
      </c>
      <c r="H550">
        <v>196</v>
      </c>
      <c r="I550">
        <f>MediaSpend[[#This Row],[GrossMediaSpend]]*1.19</f>
        <v>233.23999999999998</v>
      </c>
    </row>
    <row r="551" spans="1:9" x14ac:dyDescent="0.3">
      <c r="A551" s="7">
        <v>44061</v>
      </c>
      <c r="B551" s="7">
        <v>2019</v>
      </c>
      <c r="C551">
        <v>6</v>
      </c>
      <c r="D551" t="s">
        <v>261</v>
      </c>
      <c r="E551" t="s">
        <v>100</v>
      </c>
      <c r="F551" t="s">
        <v>101</v>
      </c>
      <c r="G551" t="s">
        <v>106</v>
      </c>
      <c r="H551">
        <v>157</v>
      </c>
      <c r="I551">
        <f>MediaSpend[[#This Row],[GrossMediaSpend]]*1.19</f>
        <v>186.82999999999998</v>
      </c>
    </row>
    <row r="552" spans="1:9" x14ac:dyDescent="0.3">
      <c r="A552" s="7">
        <v>44061</v>
      </c>
      <c r="B552" s="7">
        <v>2019</v>
      </c>
      <c r="C552">
        <v>6</v>
      </c>
      <c r="D552" t="s">
        <v>105</v>
      </c>
      <c r="E552" t="s">
        <v>100</v>
      </c>
      <c r="F552" t="s">
        <v>101</v>
      </c>
      <c r="G552" t="s">
        <v>106</v>
      </c>
      <c r="H552">
        <v>99</v>
      </c>
      <c r="I552">
        <f>MediaSpend[[#This Row],[GrossMediaSpend]]*1.19</f>
        <v>117.80999999999999</v>
      </c>
    </row>
    <row r="553" spans="1:9" x14ac:dyDescent="0.3">
      <c r="A553" s="7">
        <v>44061</v>
      </c>
      <c r="B553" s="7">
        <v>2019</v>
      </c>
      <c r="C553">
        <v>6</v>
      </c>
      <c r="D553" t="s">
        <v>99</v>
      </c>
      <c r="E553" t="s">
        <v>100</v>
      </c>
      <c r="F553" t="s">
        <v>101</v>
      </c>
      <c r="G553" t="s">
        <v>224</v>
      </c>
      <c r="H553">
        <v>110</v>
      </c>
      <c r="I553">
        <f>MediaSpend[[#This Row],[GrossMediaSpend]]*1.19</f>
        <v>130.9</v>
      </c>
    </row>
    <row r="554" spans="1:9" x14ac:dyDescent="0.3">
      <c r="A554" s="7">
        <v>44061</v>
      </c>
      <c r="B554" s="7">
        <v>2019</v>
      </c>
      <c r="C554">
        <v>6</v>
      </c>
      <c r="D554" t="s">
        <v>99</v>
      </c>
      <c r="E554" t="s">
        <v>100</v>
      </c>
      <c r="F554" t="s">
        <v>101</v>
      </c>
      <c r="G554" t="s">
        <v>223</v>
      </c>
      <c r="H554">
        <v>107</v>
      </c>
      <c r="I554">
        <f>MediaSpend[[#This Row],[GrossMediaSpend]]*1.19</f>
        <v>127.33</v>
      </c>
    </row>
    <row r="555" spans="1:9" x14ac:dyDescent="0.3">
      <c r="A555" s="7">
        <v>44061</v>
      </c>
      <c r="B555" s="7">
        <v>2019</v>
      </c>
      <c r="C555">
        <v>6</v>
      </c>
      <c r="D555" t="s">
        <v>107</v>
      </c>
      <c r="E555" t="s">
        <v>100</v>
      </c>
      <c r="F555" t="s">
        <v>101</v>
      </c>
      <c r="G555" t="s">
        <v>223</v>
      </c>
      <c r="H555">
        <v>77</v>
      </c>
      <c r="I555">
        <f>MediaSpend[[#This Row],[GrossMediaSpend]]*1.19</f>
        <v>91.63</v>
      </c>
    </row>
    <row r="556" spans="1:9" x14ac:dyDescent="0.3">
      <c r="A556" s="7">
        <v>44061</v>
      </c>
      <c r="B556" s="7">
        <v>2019</v>
      </c>
      <c r="C556">
        <v>6</v>
      </c>
      <c r="D556" t="s">
        <v>107</v>
      </c>
      <c r="E556" t="s">
        <v>100</v>
      </c>
      <c r="F556" t="s">
        <v>101</v>
      </c>
      <c r="G556" t="s">
        <v>108</v>
      </c>
      <c r="H556">
        <v>8</v>
      </c>
      <c r="I556">
        <f>MediaSpend[[#This Row],[GrossMediaSpend]]*1.19</f>
        <v>9.52</v>
      </c>
    </row>
    <row r="557" spans="1:9" x14ac:dyDescent="0.3">
      <c r="A557" s="7">
        <v>44061</v>
      </c>
      <c r="B557" s="7">
        <v>2019</v>
      </c>
      <c r="C557">
        <v>6</v>
      </c>
      <c r="D557" t="s">
        <v>103</v>
      </c>
      <c r="E557" t="s">
        <v>100</v>
      </c>
      <c r="F557" t="s">
        <v>101</v>
      </c>
      <c r="G557" t="s">
        <v>109</v>
      </c>
      <c r="H557">
        <v>11</v>
      </c>
      <c r="I557">
        <f>MediaSpend[[#This Row],[GrossMediaSpend]]*1.19</f>
        <v>13.09</v>
      </c>
    </row>
    <row r="558" spans="1:9" x14ac:dyDescent="0.3">
      <c r="A558" s="7">
        <v>44061</v>
      </c>
      <c r="B558" s="7">
        <v>2019</v>
      </c>
      <c r="C558">
        <v>6</v>
      </c>
      <c r="D558" t="s">
        <v>103</v>
      </c>
      <c r="E558" t="s">
        <v>100</v>
      </c>
      <c r="F558" t="s">
        <v>101</v>
      </c>
      <c r="G558" t="s">
        <v>110</v>
      </c>
      <c r="H558">
        <v>23</v>
      </c>
      <c r="I558">
        <f>MediaSpend[[#This Row],[GrossMediaSpend]]*1.19</f>
        <v>27.369999999999997</v>
      </c>
    </row>
    <row r="559" spans="1:9" x14ac:dyDescent="0.3">
      <c r="A559" s="7">
        <v>44061</v>
      </c>
      <c r="B559" s="7">
        <v>2019</v>
      </c>
      <c r="C559">
        <v>6</v>
      </c>
      <c r="D559" t="s">
        <v>103</v>
      </c>
      <c r="E559" t="s">
        <v>100</v>
      </c>
      <c r="F559" t="s">
        <v>101</v>
      </c>
      <c r="G559" t="s">
        <v>340</v>
      </c>
      <c r="H559">
        <v>4</v>
      </c>
      <c r="I559">
        <f>MediaSpend[[#This Row],[GrossMediaSpend]]*1.19</f>
        <v>4.76</v>
      </c>
    </row>
    <row r="560" spans="1:9" x14ac:dyDescent="0.3">
      <c r="A560" s="7">
        <v>44061</v>
      </c>
      <c r="B560" s="7">
        <v>2019</v>
      </c>
      <c r="C560">
        <v>6</v>
      </c>
      <c r="D560" t="s">
        <v>103</v>
      </c>
      <c r="E560" t="s">
        <v>100</v>
      </c>
      <c r="F560" t="s">
        <v>101</v>
      </c>
      <c r="G560" t="s">
        <v>223</v>
      </c>
      <c r="H560">
        <v>170</v>
      </c>
      <c r="I560">
        <f>MediaSpend[[#This Row],[GrossMediaSpend]]*1.19</f>
        <v>202.29999999999998</v>
      </c>
    </row>
    <row r="561" spans="1:9" x14ac:dyDescent="0.3">
      <c r="A561" s="7">
        <v>44061</v>
      </c>
      <c r="B561" s="7">
        <v>2019</v>
      </c>
      <c r="C561">
        <v>6</v>
      </c>
      <c r="D561" t="s">
        <v>111</v>
      </c>
      <c r="E561" t="s">
        <v>100</v>
      </c>
      <c r="F561" t="s">
        <v>101</v>
      </c>
      <c r="G561" t="s">
        <v>110</v>
      </c>
      <c r="H561">
        <v>198</v>
      </c>
      <c r="I561">
        <f>MediaSpend[[#This Row],[GrossMediaSpend]]*1.19</f>
        <v>235.61999999999998</v>
      </c>
    </row>
    <row r="562" spans="1:9" x14ac:dyDescent="0.3">
      <c r="A562" s="7">
        <v>44061</v>
      </c>
      <c r="B562" s="7">
        <v>2019</v>
      </c>
      <c r="C562">
        <v>6</v>
      </c>
      <c r="D562" t="s">
        <v>111</v>
      </c>
      <c r="E562" t="s">
        <v>100</v>
      </c>
      <c r="F562" t="s">
        <v>101</v>
      </c>
      <c r="G562" t="s">
        <v>340</v>
      </c>
      <c r="H562">
        <v>17</v>
      </c>
      <c r="I562">
        <f>MediaSpend[[#This Row],[GrossMediaSpend]]*1.19</f>
        <v>20.23</v>
      </c>
    </row>
    <row r="563" spans="1:9" x14ac:dyDescent="0.3">
      <c r="A563" s="7">
        <v>44061</v>
      </c>
      <c r="B563" s="7">
        <v>2019</v>
      </c>
      <c r="C563">
        <v>6</v>
      </c>
      <c r="D563" t="s">
        <v>111</v>
      </c>
      <c r="E563" t="s">
        <v>100</v>
      </c>
      <c r="F563" t="s">
        <v>101</v>
      </c>
      <c r="G563" t="s">
        <v>223</v>
      </c>
      <c r="H563">
        <v>270</v>
      </c>
      <c r="I563">
        <f>MediaSpend[[#This Row],[GrossMediaSpend]]*1.19</f>
        <v>321.3</v>
      </c>
    </row>
    <row r="564" spans="1:9" x14ac:dyDescent="0.3">
      <c r="A564" s="7">
        <v>44061</v>
      </c>
      <c r="B564" s="7">
        <v>2019</v>
      </c>
      <c r="C564">
        <v>6</v>
      </c>
      <c r="D564" t="s">
        <v>99</v>
      </c>
      <c r="E564" t="s">
        <v>113</v>
      </c>
      <c r="F564" t="s">
        <v>114</v>
      </c>
      <c r="G564" t="s">
        <v>225</v>
      </c>
      <c r="H564">
        <v>172</v>
      </c>
      <c r="I564">
        <f>MediaSpend[[#This Row],[GrossMediaSpend]]*1.19</f>
        <v>204.67999999999998</v>
      </c>
    </row>
    <row r="565" spans="1:9" x14ac:dyDescent="0.3">
      <c r="A565" s="7">
        <v>44061</v>
      </c>
      <c r="B565" s="7">
        <v>2019</v>
      </c>
      <c r="C565">
        <v>6</v>
      </c>
      <c r="D565" t="s">
        <v>112</v>
      </c>
      <c r="E565" t="s">
        <v>113</v>
      </c>
      <c r="F565" t="s">
        <v>114</v>
      </c>
      <c r="G565" t="s">
        <v>115</v>
      </c>
      <c r="H565">
        <v>208</v>
      </c>
      <c r="I565">
        <f>MediaSpend[[#This Row],[GrossMediaSpend]]*1.19</f>
        <v>247.51999999999998</v>
      </c>
    </row>
    <row r="566" spans="1:9" x14ac:dyDescent="0.3">
      <c r="A566" s="7">
        <v>44061</v>
      </c>
      <c r="B566" s="7">
        <v>2019</v>
      </c>
      <c r="C566">
        <v>6</v>
      </c>
      <c r="D566" t="s">
        <v>112</v>
      </c>
      <c r="E566" t="s">
        <v>113</v>
      </c>
      <c r="F566" t="s">
        <v>114</v>
      </c>
      <c r="G566" t="s">
        <v>226</v>
      </c>
      <c r="H566">
        <v>3</v>
      </c>
      <c r="I566">
        <f>MediaSpend[[#This Row],[GrossMediaSpend]]*1.19</f>
        <v>3.57</v>
      </c>
    </row>
    <row r="567" spans="1:9" x14ac:dyDescent="0.3">
      <c r="A567" s="7">
        <v>44061</v>
      </c>
      <c r="B567" s="7">
        <v>2019</v>
      </c>
      <c r="C567">
        <v>6</v>
      </c>
      <c r="D567" t="s">
        <v>112</v>
      </c>
      <c r="E567" t="s">
        <v>113</v>
      </c>
      <c r="F567" t="s">
        <v>114</v>
      </c>
      <c r="G567" t="s">
        <v>317</v>
      </c>
      <c r="H567">
        <v>103</v>
      </c>
      <c r="I567">
        <f>MediaSpend[[#This Row],[GrossMediaSpend]]*1.19</f>
        <v>122.57</v>
      </c>
    </row>
    <row r="568" spans="1:9" x14ac:dyDescent="0.3">
      <c r="A568" s="7">
        <v>44061</v>
      </c>
      <c r="B568" s="7">
        <v>2019</v>
      </c>
      <c r="C568">
        <v>6</v>
      </c>
      <c r="D568" t="s">
        <v>112</v>
      </c>
      <c r="E568" t="s">
        <v>113</v>
      </c>
      <c r="F568" t="s">
        <v>114</v>
      </c>
      <c r="G568" t="s">
        <v>279</v>
      </c>
      <c r="H568">
        <v>228</v>
      </c>
      <c r="I568">
        <f>MediaSpend[[#This Row],[GrossMediaSpend]]*1.19</f>
        <v>271.32</v>
      </c>
    </row>
    <row r="569" spans="1:9" x14ac:dyDescent="0.3">
      <c r="A569" s="7">
        <v>44061</v>
      </c>
      <c r="B569" s="7">
        <v>2019</v>
      </c>
      <c r="C569">
        <v>6</v>
      </c>
      <c r="D569" t="s">
        <v>99</v>
      </c>
      <c r="E569" t="s">
        <v>113</v>
      </c>
      <c r="F569" t="s">
        <v>114</v>
      </c>
      <c r="G569" t="s">
        <v>117</v>
      </c>
      <c r="H569">
        <v>88</v>
      </c>
      <c r="I569">
        <f>MediaSpend[[#This Row],[GrossMediaSpend]]*1.19</f>
        <v>104.72</v>
      </c>
    </row>
    <row r="570" spans="1:9" x14ac:dyDescent="0.3">
      <c r="A570" s="7">
        <v>44061</v>
      </c>
      <c r="B570" s="7">
        <v>2019</v>
      </c>
      <c r="C570">
        <v>6</v>
      </c>
      <c r="D570" t="s">
        <v>99</v>
      </c>
      <c r="E570" t="s">
        <v>118</v>
      </c>
      <c r="F570" t="s">
        <v>119</v>
      </c>
      <c r="G570" t="s">
        <v>120</v>
      </c>
      <c r="H570">
        <v>44</v>
      </c>
      <c r="I570">
        <f>MediaSpend[[#This Row],[GrossMediaSpend]]*1.19</f>
        <v>52.36</v>
      </c>
    </row>
    <row r="571" spans="1:9" x14ac:dyDescent="0.3">
      <c r="A571" s="7">
        <v>44061</v>
      </c>
      <c r="B571" s="7">
        <v>2019</v>
      </c>
      <c r="C571">
        <v>6</v>
      </c>
      <c r="D571" t="s">
        <v>111</v>
      </c>
      <c r="E571" t="s">
        <v>118</v>
      </c>
      <c r="F571" t="s">
        <v>119</v>
      </c>
      <c r="G571" t="s">
        <v>120</v>
      </c>
      <c r="H571">
        <v>8</v>
      </c>
      <c r="I571">
        <f>MediaSpend[[#This Row],[GrossMediaSpend]]*1.19</f>
        <v>9.52</v>
      </c>
    </row>
    <row r="572" spans="1:9" x14ac:dyDescent="0.3">
      <c r="A572" s="7">
        <v>44061</v>
      </c>
      <c r="B572" s="7">
        <v>2019</v>
      </c>
      <c r="C572">
        <v>6</v>
      </c>
      <c r="D572" t="s">
        <v>261</v>
      </c>
      <c r="E572" t="s">
        <v>118</v>
      </c>
      <c r="F572" t="s">
        <v>119</v>
      </c>
      <c r="G572" t="s">
        <v>120</v>
      </c>
      <c r="H572">
        <v>274</v>
      </c>
      <c r="I572">
        <f>MediaSpend[[#This Row],[GrossMediaSpend]]*1.19</f>
        <v>326.06</v>
      </c>
    </row>
    <row r="573" spans="1:9" x14ac:dyDescent="0.3">
      <c r="A573" s="7">
        <v>44061</v>
      </c>
      <c r="B573" s="7">
        <v>2019</v>
      </c>
      <c r="C573">
        <v>6</v>
      </c>
      <c r="D573" t="s">
        <v>99</v>
      </c>
      <c r="E573" t="s">
        <v>118</v>
      </c>
      <c r="F573" t="s">
        <v>119</v>
      </c>
      <c r="G573" t="s">
        <v>121</v>
      </c>
      <c r="H573">
        <v>206</v>
      </c>
      <c r="I573">
        <f>MediaSpend[[#This Row],[GrossMediaSpend]]*1.19</f>
        <v>245.14</v>
      </c>
    </row>
    <row r="574" spans="1:9" x14ac:dyDescent="0.3">
      <c r="A574" s="7">
        <v>44061</v>
      </c>
      <c r="B574" s="7">
        <v>2019</v>
      </c>
      <c r="C574">
        <v>6</v>
      </c>
      <c r="D574" t="s">
        <v>103</v>
      </c>
      <c r="E574" t="s">
        <v>118</v>
      </c>
      <c r="F574" t="s">
        <v>119</v>
      </c>
      <c r="G574" t="s">
        <v>121</v>
      </c>
      <c r="H574">
        <v>73</v>
      </c>
      <c r="I574">
        <f>MediaSpend[[#This Row],[GrossMediaSpend]]*1.19</f>
        <v>86.86999999999999</v>
      </c>
    </row>
    <row r="575" spans="1:9" x14ac:dyDescent="0.3">
      <c r="A575" s="7">
        <v>44061</v>
      </c>
      <c r="B575" s="7">
        <v>2019</v>
      </c>
      <c r="C575">
        <v>6</v>
      </c>
      <c r="D575" t="s">
        <v>261</v>
      </c>
      <c r="E575" t="s">
        <v>118</v>
      </c>
      <c r="F575" t="s">
        <v>119</v>
      </c>
      <c r="G575" t="s">
        <v>121</v>
      </c>
      <c r="H575">
        <v>239</v>
      </c>
      <c r="I575">
        <f>MediaSpend[[#This Row],[GrossMediaSpend]]*1.19</f>
        <v>284.40999999999997</v>
      </c>
    </row>
    <row r="576" spans="1:9" x14ac:dyDescent="0.3">
      <c r="A576" s="7">
        <v>44061</v>
      </c>
      <c r="B576" s="7">
        <v>2019</v>
      </c>
      <c r="C576">
        <v>6</v>
      </c>
      <c r="D576" t="s">
        <v>99</v>
      </c>
      <c r="E576" t="s">
        <v>118</v>
      </c>
      <c r="F576" t="s">
        <v>269</v>
      </c>
      <c r="G576" t="s">
        <v>270</v>
      </c>
      <c r="H576">
        <v>211</v>
      </c>
      <c r="I576">
        <f>MediaSpend[[#This Row],[GrossMediaSpend]]*1.19</f>
        <v>251.08999999999997</v>
      </c>
    </row>
    <row r="577" spans="1:9" x14ac:dyDescent="0.3">
      <c r="A577" s="7">
        <v>44061</v>
      </c>
      <c r="B577" s="7">
        <v>2019</v>
      </c>
      <c r="C577">
        <v>6</v>
      </c>
      <c r="D577" t="s">
        <v>107</v>
      </c>
      <c r="E577" t="s">
        <v>118</v>
      </c>
      <c r="F577" t="s">
        <v>122</v>
      </c>
      <c r="G577" t="s">
        <v>123</v>
      </c>
      <c r="H577">
        <v>6</v>
      </c>
      <c r="I577">
        <f>MediaSpend[[#This Row],[GrossMediaSpend]]*1.19</f>
        <v>7.14</v>
      </c>
    </row>
    <row r="578" spans="1:9" x14ac:dyDescent="0.3">
      <c r="A578" s="7">
        <v>44061</v>
      </c>
      <c r="B578" s="7">
        <v>2019</v>
      </c>
      <c r="C578">
        <v>6</v>
      </c>
      <c r="D578" t="s">
        <v>107</v>
      </c>
      <c r="E578" t="s">
        <v>118</v>
      </c>
      <c r="F578" t="s">
        <v>318</v>
      </c>
      <c r="G578" t="s">
        <v>319</v>
      </c>
      <c r="H578">
        <v>106</v>
      </c>
      <c r="I578">
        <f>MediaSpend[[#This Row],[GrossMediaSpend]]*1.19</f>
        <v>126.14</v>
      </c>
    </row>
    <row r="579" spans="1:9" x14ac:dyDescent="0.3">
      <c r="A579" s="7">
        <v>44061</v>
      </c>
      <c r="B579" s="7">
        <v>2019</v>
      </c>
      <c r="C579">
        <v>6</v>
      </c>
      <c r="D579" t="s">
        <v>107</v>
      </c>
      <c r="E579" t="s">
        <v>118</v>
      </c>
      <c r="F579" t="s">
        <v>341</v>
      </c>
      <c r="G579" t="s">
        <v>342</v>
      </c>
      <c r="H579">
        <v>190</v>
      </c>
      <c r="I579">
        <f>MediaSpend[[#This Row],[GrossMediaSpend]]*1.19</f>
        <v>226.1</v>
      </c>
    </row>
    <row r="580" spans="1:9" x14ac:dyDescent="0.3">
      <c r="A580" s="7">
        <v>44061</v>
      </c>
      <c r="B580" s="7">
        <v>2019</v>
      </c>
      <c r="C580">
        <v>6</v>
      </c>
      <c r="D580" t="s">
        <v>149</v>
      </c>
      <c r="E580" t="s">
        <v>118</v>
      </c>
      <c r="F580" t="s">
        <v>122</v>
      </c>
      <c r="G580" t="s">
        <v>123</v>
      </c>
      <c r="H580">
        <v>86</v>
      </c>
      <c r="I580">
        <f>MediaSpend[[#This Row],[GrossMediaSpend]]*1.19</f>
        <v>102.33999999999999</v>
      </c>
    </row>
    <row r="581" spans="1:9" x14ac:dyDescent="0.3">
      <c r="A581" s="7">
        <v>44061</v>
      </c>
      <c r="B581" s="7">
        <v>2019</v>
      </c>
      <c r="C581">
        <v>6</v>
      </c>
      <c r="D581" t="s">
        <v>261</v>
      </c>
      <c r="E581" t="s">
        <v>118</v>
      </c>
      <c r="F581" t="s">
        <v>218</v>
      </c>
      <c r="G581" t="s">
        <v>230</v>
      </c>
      <c r="H581">
        <v>48</v>
      </c>
      <c r="I581">
        <f>MediaSpend[[#This Row],[GrossMediaSpend]]*1.19</f>
        <v>57.12</v>
      </c>
    </row>
    <row r="582" spans="1:9" x14ac:dyDescent="0.3">
      <c r="A582" s="7">
        <v>44061</v>
      </c>
      <c r="B582" s="7">
        <v>2019</v>
      </c>
      <c r="C582">
        <v>6</v>
      </c>
      <c r="D582" t="s">
        <v>261</v>
      </c>
      <c r="E582" t="s">
        <v>118</v>
      </c>
      <c r="F582" t="s">
        <v>300</v>
      </c>
      <c r="G582" t="s">
        <v>301</v>
      </c>
      <c r="H582">
        <v>197</v>
      </c>
      <c r="I582">
        <f>MediaSpend[[#This Row],[GrossMediaSpend]]*1.19</f>
        <v>234.42999999999998</v>
      </c>
    </row>
    <row r="583" spans="1:9" x14ac:dyDescent="0.3">
      <c r="A583" s="7">
        <v>44061</v>
      </c>
      <c r="B583" s="7">
        <v>2019</v>
      </c>
      <c r="C583">
        <v>6</v>
      </c>
      <c r="D583" t="s">
        <v>105</v>
      </c>
      <c r="E583" t="s">
        <v>118</v>
      </c>
      <c r="F583" t="s">
        <v>131</v>
      </c>
      <c r="G583" t="s">
        <v>132</v>
      </c>
      <c r="H583">
        <v>121</v>
      </c>
      <c r="I583">
        <f>MediaSpend[[#This Row],[GrossMediaSpend]]*1.19</f>
        <v>143.98999999999998</v>
      </c>
    </row>
    <row r="584" spans="1:9" x14ac:dyDescent="0.3">
      <c r="A584" s="7">
        <v>44061</v>
      </c>
      <c r="B584" s="7">
        <v>2019</v>
      </c>
      <c r="C584">
        <v>6</v>
      </c>
      <c r="D584" t="s">
        <v>103</v>
      </c>
      <c r="E584" t="s">
        <v>118</v>
      </c>
      <c r="F584" t="s">
        <v>133</v>
      </c>
      <c r="G584" t="s">
        <v>134</v>
      </c>
      <c r="H584">
        <v>51</v>
      </c>
      <c r="I584">
        <f>MediaSpend[[#This Row],[GrossMediaSpend]]*1.19</f>
        <v>60.69</v>
      </c>
    </row>
    <row r="585" spans="1:9" x14ac:dyDescent="0.3">
      <c r="A585" s="7">
        <v>44061</v>
      </c>
      <c r="B585" s="7">
        <v>2019</v>
      </c>
      <c r="C585">
        <v>6</v>
      </c>
      <c r="D585" t="s">
        <v>99</v>
      </c>
      <c r="E585" t="s">
        <v>118</v>
      </c>
      <c r="F585" t="s">
        <v>133</v>
      </c>
      <c r="G585" t="s">
        <v>134</v>
      </c>
      <c r="H585">
        <v>124</v>
      </c>
      <c r="I585">
        <f>MediaSpend[[#This Row],[GrossMediaSpend]]*1.19</f>
        <v>147.56</v>
      </c>
    </row>
    <row r="586" spans="1:9" x14ac:dyDescent="0.3">
      <c r="A586" s="7">
        <v>44061</v>
      </c>
      <c r="B586" s="7">
        <v>2019</v>
      </c>
      <c r="C586">
        <v>6</v>
      </c>
      <c r="D586" t="s">
        <v>99</v>
      </c>
      <c r="E586" t="s">
        <v>113</v>
      </c>
      <c r="F586" t="s">
        <v>241</v>
      </c>
      <c r="G586" t="s">
        <v>273</v>
      </c>
      <c r="H586">
        <v>219</v>
      </c>
      <c r="I586">
        <f>MediaSpend[[#This Row],[GrossMediaSpend]]*1.19</f>
        <v>260.61</v>
      </c>
    </row>
    <row r="587" spans="1:9" x14ac:dyDescent="0.3">
      <c r="A587" s="7">
        <v>44061</v>
      </c>
      <c r="B587" s="7">
        <v>2019</v>
      </c>
      <c r="C587">
        <v>6</v>
      </c>
      <c r="D587" t="s">
        <v>107</v>
      </c>
      <c r="E587" t="s">
        <v>113</v>
      </c>
      <c r="F587" t="s">
        <v>233</v>
      </c>
      <c r="G587" t="s">
        <v>234</v>
      </c>
      <c r="H587">
        <v>105</v>
      </c>
      <c r="I587">
        <f>MediaSpend[[#This Row],[GrossMediaSpend]]*1.19</f>
        <v>124.94999999999999</v>
      </c>
    </row>
    <row r="588" spans="1:9" x14ac:dyDescent="0.3">
      <c r="A588" s="7">
        <v>44061</v>
      </c>
      <c r="B588" s="7">
        <v>2019</v>
      </c>
      <c r="C588">
        <v>6</v>
      </c>
      <c r="D588" t="s">
        <v>107</v>
      </c>
      <c r="E588" t="s">
        <v>113</v>
      </c>
      <c r="F588" t="s">
        <v>231</v>
      </c>
      <c r="G588" t="s">
        <v>235</v>
      </c>
      <c r="H588">
        <v>204</v>
      </c>
      <c r="I588">
        <f>MediaSpend[[#This Row],[GrossMediaSpend]]*1.19</f>
        <v>242.76</v>
      </c>
    </row>
    <row r="589" spans="1:9" x14ac:dyDescent="0.3">
      <c r="A589" s="7">
        <v>44061</v>
      </c>
      <c r="B589" s="7">
        <v>2019</v>
      </c>
      <c r="C589">
        <v>6</v>
      </c>
      <c r="D589" t="s">
        <v>103</v>
      </c>
      <c r="E589" t="s">
        <v>113</v>
      </c>
      <c r="F589" t="s">
        <v>137</v>
      </c>
      <c r="G589" t="s">
        <v>138</v>
      </c>
      <c r="H589">
        <v>231</v>
      </c>
      <c r="I589">
        <f>MediaSpend[[#This Row],[GrossMediaSpend]]*1.19</f>
        <v>274.89</v>
      </c>
    </row>
    <row r="590" spans="1:9" x14ac:dyDescent="0.3">
      <c r="A590" s="7">
        <v>44061</v>
      </c>
      <c r="B590" s="7">
        <v>2019</v>
      </c>
      <c r="C590">
        <v>6</v>
      </c>
      <c r="D590" t="s">
        <v>103</v>
      </c>
      <c r="E590" t="s">
        <v>113</v>
      </c>
      <c r="F590" t="s">
        <v>231</v>
      </c>
      <c r="G590" t="s">
        <v>235</v>
      </c>
      <c r="H590">
        <v>188</v>
      </c>
      <c r="I590">
        <f>MediaSpend[[#This Row],[GrossMediaSpend]]*1.19</f>
        <v>223.72</v>
      </c>
    </row>
    <row r="591" spans="1:9" x14ac:dyDescent="0.3">
      <c r="A591" s="7">
        <v>44061</v>
      </c>
      <c r="B591" s="7">
        <v>2019</v>
      </c>
      <c r="C591">
        <v>6</v>
      </c>
      <c r="D591" t="s">
        <v>103</v>
      </c>
      <c r="E591" t="s">
        <v>113</v>
      </c>
      <c r="F591" t="s">
        <v>231</v>
      </c>
      <c r="G591" t="s">
        <v>232</v>
      </c>
      <c r="H591">
        <v>92</v>
      </c>
      <c r="I591">
        <f>MediaSpend[[#This Row],[GrossMediaSpend]]*1.19</f>
        <v>109.47999999999999</v>
      </c>
    </row>
    <row r="592" spans="1:9" x14ac:dyDescent="0.3">
      <c r="A592" s="7">
        <v>44061</v>
      </c>
      <c r="B592" s="7">
        <v>2019</v>
      </c>
      <c r="C592">
        <v>6</v>
      </c>
      <c r="D592" t="s">
        <v>103</v>
      </c>
      <c r="E592" t="s">
        <v>113</v>
      </c>
      <c r="F592" t="s">
        <v>231</v>
      </c>
      <c r="G592" t="s">
        <v>324</v>
      </c>
      <c r="H592">
        <v>107</v>
      </c>
      <c r="I592">
        <f>MediaSpend[[#This Row],[GrossMediaSpend]]*1.19</f>
        <v>127.33</v>
      </c>
    </row>
    <row r="593" spans="1:9" x14ac:dyDescent="0.3">
      <c r="A593" s="7">
        <v>44061</v>
      </c>
      <c r="B593" s="7">
        <v>2019</v>
      </c>
      <c r="C593">
        <v>6</v>
      </c>
      <c r="D593" t="s">
        <v>149</v>
      </c>
      <c r="E593" t="s">
        <v>113</v>
      </c>
      <c r="F593" t="s">
        <v>137</v>
      </c>
      <c r="G593" t="s">
        <v>138</v>
      </c>
      <c r="H593">
        <v>161</v>
      </c>
      <c r="I593">
        <f>MediaSpend[[#This Row],[GrossMediaSpend]]*1.19</f>
        <v>191.59</v>
      </c>
    </row>
    <row r="594" spans="1:9" x14ac:dyDescent="0.3">
      <c r="A594" s="7">
        <v>44061</v>
      </c>
      <c r="B594" s="7">
        <v>2019</v>
      </c>
      <c r="C594">
        <v>6</v>
      </c>
      <c r="D594" t="s">
        <v>149</v>
      </c>
      <c r="E594" t="s">
        <v>113</v>
      </c>
      <c r="F594" t="s">
        <v>150</v>
      </c>
      <c r="G594" t="s">
        <v>151</v>
      </c>
      <c r="H594">
        <v>25</v>
      </c>
      <c r="I594">
        <f>MediaSpend[[#This Row],[GrossMediaSpend]]*1.19</f>
        <v>29.75</v>
      </c>
    </row>
    <row r="595" spans="1:9" x14ac:dyDescent="0.3">
      <c r="A595" s="7">
        <v>44061</v>
      </c>
      <c r="B595" s="7">
        <v>2019</v>
      </c>
      <c r="C595">
        <v>6</v>
      </c>
      <c r="D595" t="s">
        <v>105</v>
      </c>
      <c r="E595" t="s">
        <v>113</v>
      </c>
      <c r="F595" t="s">
        <v>152</v>
      </c>
      <c r="G595" t="s">
        <v>153</v>
      </c>
      <c r="H595">
        <v>146</v>
      </c>
      <c r="I595">
        <f>MediaSpend[[#This Row],[GrossMediaSpend]]*1.19</f>
        <v>173.73999999999998</v>
      </c>
    </row>
    <row r="596" spans="1:9" x14ac:dyDescent="0.3">
      <c r="A596" s="7">
        <v>44061</v>
      </c>
      <c r="B596" s="7">
        <v>2019</v>
      </c>
      <c r="C596">
        <v>6</v>
      </c>
      <c r="D596" t="s">
        <v>116</v>
      </c>
      <c r="E596" t="s">
        <v>113</v>
      </c>
      <c r="F596" t="s">
        <v>231</v>
      </c>
      <c r="G596" t="s">
        <v>232</v>
      </c>
      <c r="H596">
        <v>26</v>
      </c>
      <c r="I596">
        <f>MediaSpend[[#This Row],[GrossMediaSpend]]*1.19</f>
        <v>30.939999999999998</v>
      </c>
    </row>
    <row r="597" spans="1:9" x14ac:dyDescent="0.3">
      <c r="A597" s="7">
        <v>44061</v>
      </c>
      <c r="B597" s="7">
        <v>2019</v>
      </c>
      <c r="C597">
        <v>6</v>
      </c>
      <c r="D597" t="s">
        <v>116</v>
      </c>
      <c r="E597" t="s">
        <v>113</v>
      </c>
      <c r="F597" t="s">
        <v>231</v>
      </c>
      <c r="G597" t="s">
        <v>304</v>
      </c>
      <c r="H597">
        <v>6</v>
      </c>
      <c r="I597">
        <f>MediaSpend[[#This Row],[GrossMediaSpend]]*1.19</f>
        <v>7.14</v>
      </c>
    </row>
    <row r="598" spans="1:9" x14ac:dyDescent="0.3">
      <c r="A598" s="7">
        <v>44061</v>
      </c>
      <c r="B598" s="7">
        <v>2019</v>
      </c>
      <c r="C598">
        <v>6</v>
      </c>
      <c r="D598" t="s">
        <v>116</v>
      </c>
      <c r="E598" t="s">
        <v>113</v>
      </c>
      <c r="F598" t="s">
        <v>231</v>
      </c>
      <c r="G598" t="s">
        <v>324</v>
      </c>
      <c r="H598">
        <v>246</v>
      </c>
      <c r="I598">
        <f>MediaSpend[[#This Row],[GrossMediaSpend]]*1.19</f>
        <v>292.74</v>
      </c>
    </row>
    <row r="599" spans="1:9" x14ac:dyDescent="0.3">
      <c r="A599" s="7">
        <v>44061</v>
      </c>
      <c r="B599" s="7">
        <v>2019</v>
      </c>
      <c r="C599">
        <v>6</v>
      </c>
      <c r="D599" t="s">
        <v>116</v>
      </c>
      <c r="E599" t="s">
        <v>113</v>
      </c>
      <c r="F599" t="s">
        <v>343</v>
      </c>
      <c r="G599" t="s">
        <v>344</v>
      </c>
      <c r="H599">
        <v>146</v>
      </c>
      <c r="I599">
        <f>MediaSpend[[#This Row],[GrossMediaSpend]]*1.19</f>
        <v>173.73999999999998</v>
      </c>
    </row>
    <row r="600" spans="1:9" x14ac:dyDescent="0.3">
      <c r="A600" s="7">
        <v>44061</v>
      </c>
      <c r="B600" s="7">
        <v>2019</v>
      </c>
      <c r="C600">
        <v>6</v>
      </c>
      <c r="D600" t="s">
        <v>112</v>
      </c>
      <c r="E600" t="s">
        <v>113</v>
      </c>
      <c r="F600" t="s">
        <v>239</v>
      </c>
      <c r="G600" t="s">
        <v>240</v>
      </c>
      <c r="H600">
        <v>67</v>
      </c>
      <c r="I600">
        <f>MediaSpend[[#This Row],[GrossMediaSpend]]*1.19</f>
        <v>79.72999999999999</v>
      </c>
    </row>
    <row r="601" spans="1:9" x14ac:dyDescent="0.3">
      <c r="A601" s="7">
        <v>44061</v>
      </c>
      <c r="B601" s="7">
        <v>2019</v>
      </c>
      <c r="C601">
        <v>6</v>
      </c>
      <c r="D601" t="s">
        <v>99</v>
      </c>
      <c r="E601" t="s">
        <v>113</v>
      </c>
      <c r="F601" t="s">
        <v>154</v>
      </c>
      <c r="G601" t="s">
        <v>155</v>
      </c>
      <c r="H601">
        <v>36</v>
      </c>
      <c r="I601">
        <f>MediaSpend[[#This Row],[GrossMediaSpend]]*1.19</f>
        <v>42.839999999999996</v>
      </c>
    </row>
    <row r="602" spans="1:9" x14ac:dyDescent="0.3">
      <c r="A602" s="7">
        <v>44061</v>
      </c>
      <c r="B602" s="7">
        <v>2019</v>
      </c>
      <c r="C602">
        <v>6</v>
      </c>
      <c r="D602" t="s">
        <v>99</v>
      </c>
      <c r="E602" t="s">
        <v>113</v>
      </c>
      <c r="F602" t="s">
        <v>154</v>
      </c>
      <c r="G602" t="s">
        <v>277</v>
      </c>
      <c r="H602">
        <v>58</v>
      </c>
      <c r="I602">
        <f>MediaSpend[[#This Row],[GrossMediaSpend]]*1.19</f>
        <v>69.02</v>
      </c>
    </row>
    <row r="603" spans="1:9" x14ac:dyDescent="0.3">
      <c r="A603" s="7">
        <v>44061</v>
      </c>
      <c r="B603" s="7">
        <v>2019</v>
      </c>
      <c r="C603">
        <v>6</v>
      </c>
      <c r="D603" t="s">
        <v>103</v>
      </c>
      <c r="E603" t="s">
        <v>113</v>
      </c>
      <c r="F603" t="s">
        <v>154</v>
      </c>
      <c r="G603" t="s">
        <v>306</v>
      </c>
      <c r="H603">
        <v>194</v>
      </c>
      <c r="I603">
        <f>MediaSpend[[#This Row],[GrossMediaSpend]]*1.19</f>
        <v>230.85999999999999</v>
      </c>
    </row>
    <row r="604" spans="1:9" x14ac:dyDescent="0.3">
      <c r="A604" s="7">
        <v>44061</v>
      </c>
      <c r="B604" s="7">
        <v>2019</v>
      </c>
      <c r="C604">
        <v>6</v>
      </c>
      <c r="D604" t="s">
        <v>103</v>
      </c>
      <c r="E604" t="s">
        <v>113</v>
      </c>
      <c r="F604" t="s">
        <v>154</v>
      </c>
      <c r="G604" t="s">
        <v>277</v>
      </c>
      <c r="H604">
        <v>6</v>
      </c>
      <c r="I604">
        <f>MediaSpend[[#This Row],[GrossMediaSpend]]*1.19</f>
        <v>7.14</v>
      </c>
    </row>
    <row r="605" spans="1:9" x14ac:dyDescent="0.3">
      <c r="A605" s="7">
        <v>44061</v>
      </c>
      <c r="B605" s="7">
        <v>2019</v>
      </c>
      <c r="C605">
        <v>6</v>
      </c>
      <c r="D605" t="s">
        <v>107</v>
      </c>
      <c r="E605" t="s">
        <v>113</v>
      </c>
      <c r="F605" t="s">
        <v>154</v>
      </c>
      <c r="G605" t="s">
        <v>243</v>
      </c>
      <c r="H605">
        <v>20</v>
      </c>
      <c r="I605">
        <f>MediaSpend[[#This Row],[GrossMediaSpend]]*1.19</f>
        <v>23.799999999999997</v>
      </c>
    </row>
    <row r="606" spans="1:9" x14ac:dyDescent="0.3">
      <c r="A606" s="7">
        <v>44061</v>
      </c>
      <c r="B606" s="7">
        <v>2019</v>
      </c>
      <c r="C606">
        <v>6</v>
      </c>
      <c r="D606" t="s">
        <v>107</v>
      </c>
      <c r="E606" t="s">
        <v>113</v>
      </c>
      <c r="F606" t="s">
        <v>154</v>
      </c>
      <c r="G606" t="s">
        <v>277</v>
      </c>
      <c r="H606">
        <v>62</v>
      </c>
      <c r="I606">
        <f>MediaSpend[[#This Row],[GrossMediaSpend]]*1.19</f>
        <v>73.78</v>
      </c>
    </row>
    <row r="607" spans="1:9" x14ac:dyDescent="0.3">
      <c r="A607" s="7">
        <v>44061</v>
      </c>
      <c r="B607" s="7">
        <v>2019</v>
      </c>
      <c r="C607">
        <v>6</v>
      </c>
      <c r="D607" t="s">
        <v>103</v>
      </c>
      <c r="E607" t="s">
        <v>113</v>
      </c>
      <c r="F607" t="s">
        <v>154</v>
      </c>
      <c r="G607" t="s">
        <v>305</v>
      </c>
      <c r="H607">
        <v>87</v>
      </c>
      <c r="I607">
        <f>MediaSpend[[#This Row],[GrossMediaSpend]]*1.19</f>
        <v>103.53</v>
      </c>
    </row>
    <row r="608" spans="1:9" x14ac:dyDescent="0.3">
      <c r="A608" s="7">
        <v>44061</v>
      </c>
      <c r="B608" s="7">
        <v>2019</v>
      </c>
      <c r="C608">
        <v>6</v>
      </c>
      <c r="D608" t="s">
        <v>103</v>
      </c>
      <c r="E608" t="s">
        <v>113</v>
      </c>
      <c r="F608" t="s">
        <v>154</v>
      </c>
      <c r="G608" t="s">
        <v>243</v>
      </c>
      <c r="H608">
        <v>60</v>
      </c>
      <c r="I608">
        <f>MediaSpend[[#This Row],[GrossMediaSpend]]*1.19</f>
        <v>71.399999999999991</v>
      </c>
    </row>
    <row r="609" spans="1:9" x14ac:dyDescent="0.3">
      <c r="A609" s="7">
        <v>44061</v>
      </c>
      <c r="B609" s="7">
        <v>2019</v>
      </c>
      <c r="C609">
        <v>6</v>
      </c>
      <c r="D609" t="s">
        <v>111</v>
      </c>
      <c r="E609" t="s">
        <v>113</v>
      </c>
      <c r="F609" t="s">
        <v>154</v>
      </c>
      <c r="G609" t="s">
        <v>155</v>
      </c>
      <c r="H609">
        <v>53</v>
      </c>
      <c r="I609">
        <f>MediaSpend[[#This Row],[GrossMediaSpend]]*1.19</f>
        <v>63.07</v>
      </c>
    </row>
    <row r="610" spans="1:9" x14ac:dyDescent="0.3">
      <c r="A610" s="7">
        <v>44061</v>
      </c>
      <c r="B610" s="7">
        <v>2019</v>
      </c>
      <c r="C610">
        <v>6</v>
      </c>
      <c r="D610" t="s">
        <v>105</v>
      </c>
      <c r="E610" t="s">
        <v>113</v>
      </c>
      <c r="F610" t="s">
        <v>154</v>
      </c>
      <c r="G610" t="s">
        <v>307</v>
      </c>
      <c r="H610">
        <v>117</v>
      </c>
      <c r="I610">
        <f>MediaSpend[[#This Row],[GrossMediaSpend]]*1.19</f>
        <v>139.22999999999999</v>
      </c>
    </row>
    <row r="611" spans="1:9" x14ac:dyDescent="0.3">
      <c r="A611" s="7">
        <v>44061</v>
      </c>
      <c r="B611" s="7">
        <v>2019</v>
      </c>
      <c r="C611">
        <v>6</v>
      </c>
      <c r="D611" t="s">
        <v>111</v>
      </c>
      <c r="E611" t="s">
        <v>113</v>
      </c>
      <c r="F611" t="s">
        <v>156</v>
      </c>
      <c r="G611" t="s">
        <v>159</v>
      </c>
      <c r="H611">
        <v>58</v>
      </c>
      <c r="I611">
        <f>MediaSpend[[#This Row],[GrossMediaSpend]]*1.19</f>
        <v>69.02</v>
      </c>
    </row>
    <row r="612" spans="1:9" x14ac:dyDescent="0.3">
      <c r="A612" s="7">
        <v>44061</v>
      </c>
      <c r="B612" s="7">
        <v>2019</v>
      </c>
      <c r="C612">
        <v>6</v>
      </c>
      <c r="D612" t="s">
        <v>116</v>
      </c>
      <c r="E612" t="s">
        <v>113</v>
      </c>
      <c r="F612" t="s">
        <v>156</v>
      </c>
      <c r="G612" t="s">
        <v>159</v>
      </c>
      <c r="H612">
        <v>61</v>
      </c>
      <c r="I612">
        <f>MediaSpend[[#This Row],[GrossMediaSpend]]*1.19</f>
        <v>72.59</v>
      </c>
    </row>
    <row r="613" spans="1:9" x14ac:dyDescent="0.3">
      <c r="A613" s="7">
        <v>44061</v>
      </c>
      <c r="B613" s="7">
        <v>2019</v>
      </c>
      <c r="C613">
        <v>6</v>
      </c>
      <c r="D613" t="s">
        <v>112</v>
      </c>
      <c r="E613" t="s">
        <v>113</v>
      </c>
      <c r="F613" t="s">
        <v>160</v>
      </c>
      <c r="G613" t="s">
        <v>160</v>
      </c>
      <c r="H613">
        <v>155</v>
      </c>
      <c r="I613">
        <f>MediaSpend[[#This Row],[GrossMediaSpend]]*1.19</f>
        <v>184.45</v>
      </c>
    </row>
    <row r="614" spans="1:9" x14ac:dyDescent="0.3">
      <c r="A614" s="7">
        <v>44061</v>
      </c>
      <c r="B614" s="7">
        <v>2019</v>
      </c>
      <c r="C614">
        <v>6</v>
      </c>
      <c r="D614" t="s">
        <v>112</v>
      </c>
      <c r="E614" t="s">
        <v>113</v>
      </c>
      <c r="F614" t="s">
        <v>160</v>
      </c>
      <c r="G614" t="s">
        <v>163</v>
      </c>
      <c r="H614">
        <v>180</v>
      </c>
      <c r="I614">
        <f>MediaSpend[[#This Row],[GrossMediaSpend]]*1.19</f>
        <v>214.2</v>
      </c>
    </row>
    <row r="615" spans="1:9" x14ac:dyDescent="0.3">
      <c r="A615" s="7">
        <v>44061</v>
      </c>
      <c r="B615" s="7">
        <v>2019</v>
      </c>
      <c r="C615">
        <v>6</v>
      </c>
      <c r="D615" t="s">
        <v>112</v>
      </c>
      <c r="E615" t="s">
        <v>113</v>
      </c>
      <c r="F615" t="s">
        <v>160</v>
      </c>
      <c r="G615" t="s">
        <v>162</v>
      </c>
      <c r="H615">
        <v>136</v>
      </c>
      <c r="I615">
        <f>MediaSpend[[#This Row],[GrossMediaSpend]]*1.19</f>
        <v>161.84</v>
      </c>
    </row>
    <row r="616" spans="1:9" x14ac:dyDescent="0.3">
      <c r="A616" s="7">
        <v>44061</v>
      </c>
      <c r="B616" s="7">
        <v>2019</v>
      </c>
      <c r="C616">
        <v>6</v>
      </c>
      <c r="D616" t="s">
        <v>105</v>
      </c>
      <c r="E616" t="s">
        <v>100</v>
      </c>
      <c r="F616" t="s">
        <v>167</v>
      </c>
      <c r="G616" t="s">
        <v>169</v>
      </c>
      <c r="H616">
        <v>202</v>
      </c>
      <c r="I616">
        <f>MediaSpend[[#This Row],[GrossMediaSpend]]*1.19</f>
        <v>240.38</v>
      </c>
    </row>
    <row r="617" spans="1:9" x14ac:dyDescent="0.3">
      <c r="A617" s="7">
        <v>44061</v>
      </c>
      <c r="B617" s="7">
        <v>2019</v>
      </c>
      <c r="C617">
        <v>6</v>
      </c>
      <c r="D617" t="s">
        <v>105</v>
      </c>
      <c r="E617" t="s">
        <v>100</v>
      </c>
      <c r="F617" t="s">
        <v>167</v>
      </c>
      <c r="G617" t="s">
        <v>327</v>
      </c>
      <c r="H617">
        <v>186</v>
      </c>
      <c r="I617">
        <f>MediaSpend[[#This Row],[GrossMediaSpend]]*1.19</f>
        <v>221.34</v>
      </c>
    </row>
    <row r="618" spans="1:9" x14ac:dyDescent="0.3">
      <c r="A618" s="7">
        <v>44061</v>
      </c>
      <c r="B618" s="7">
        <v>2019</v>
      </c>
      <c r="C618">
        <v>6</v>
      </c>
      <c r="D618" t="s">
        <v>105</v>
      </c>
      <c r="E618" t="s">
        <v>100</v>
      </c>
      <c r="F618" t="s">
        <v>167</v>
      </c>
      <c r="G618" t="s">
        <v>170</v>
      </c>
      <c r="H618">
        <v>185</v>
      </c>
      <c r="I618">
        <f>MediaSpend[[#This Row],[GrossMediaSpend]]*1.19</f>
        <v>220.14999999999998</v>
      </c>
    </row>
    <row r="619" spans="1:9" x14ac:dyDescent="0.3">
      <c r="A619" s="7">
        <v>44061</v>
      </c>
      <c r="B619" s="7">
        <v>2019</v>
      </c>
      <c r="C619">
        <v>6</v>
      </c>
      <c r="D619" t="s">
        <v>149</v>
      </c>
      <c r="E619" t="s">
        <v>100</v>
      </c>
      <c r="F619" t="s">
        <v>167</v>
      </c>
      <c r="G619" t="s">
        <v>284</v>
      </c>
      <c r="H619">
        <v>245</v>
      </c>
      <c r="I619">
        <f>MediaSpend[[#This Row],[GrossMediaSpend]]*1.19</f>
        <v>291.55</v>
      </c>
    </row>
    <row r="620" spans="1:9" x14ac:dyDescent="0.3">
      <c r="A620" s="7">
        <v>44061</v>
      </c>
      <c r="B620" s="7">
        <v>2019</v>
      </c>
      <c r="C620">
        <v>6</v>
      </c>
      <c r="D620" t="s">
        <v>112</v>
      </c>
      <c r="E620" t="s">
        <v>100</v>
      </c>
      <c r="F620" t="s">
        <v>160</v>
      </c>
      <c r="G620" t="s">
        <v>328</v>
      </c>
      <c r="H620">
        <v>144</v>
      </c>
      <c r="I620">
        <f>MediaSpend[[#This Row],[GrossMediaSpend]]*1.19</f>
        <v>171.35999999999999</v>
      </c>
    </row>
    <row r="621" spans="1:9" x14ac:dyDescent="0.3">
      <c r="A621" s="7">
        <v>44061</v>
      </c>
      <c r="B621" s="7">
        <v>2019</v>
      </c>
      <c r="C621">
        <v>6</v>
      </c>
      <c r="D621" t="s">
        <v>112</v>
      </c>
      <c r="E621" t="s">
        <v>100</v>
      </c>
      <c r="F621" t="s">
        <v>160</v>
      </c>
      <c r="G621" t="s">
        <v>345</v>
      </c>
      <c r="H621">
        <v>185</v>
      </c>
      <c r="I621">
        <f>MediaSpend[[#This Row],[GrossMediaSpend]]*1.19</f>
        <v>220.14999999999998</v>
      </c>
    </row>
    <row r="622" spans="1:9" x14ac:dyDescent="0.3">
      <c r="A622" s="7">
        <v>44061</v>
      </c>
      <c r="B622" s="7">
        <v>2019</v>
      </c>
      <c r="C622">
        <v>6</v>
      </c>
      <c r="D622" t="s">
        <v>116</v>
      </c>
      <c r="E622" t="s">
        <v>100</v>
      </c>
      <c r="F622" t="s">
        <v>245</v>
      </c>
      <c r="G622" t="s">
        <v>246</v>
      </c>
      <c r="H622">
        <v>4</v>
      </c>
      <c r="I622">
        <f>MediaSpend[[#This Row],[GrossMediaSpend]]*1.19</f>
        <v>4.76</v>
      </c>
    </row>
    <row r="623" spans="1:9" x14ac:dyDescent="0.3">
      <c r="A623" s="7">
        <v>44061</v>
      </c>
      <c r="B623" s="7">
        <v>2019</v>
      </c>
      <c r="C623">
        <v>6</v>
      </c>
      <c r="D623" t="s">
        <v>112</v>
      </c>
      <c r="E623" t="s">
        <v>100</v>
      </c>
      <c r="F623" t="s">
        <v>245</v>
      </c>
      <c r="G623" t="s">
        <v>329</v>
      </c>
      <c r="H623">
        <v>92</v>
      </c>
      <c r="I623">
        <f>MediaSpend[[#This Row],[GrossMediaSpend]]*1.19</f>
        <v>109.47999999999999</v>
      </c>
    </row>
    <row r="624" spans="1:9" x14ac:dyDescent="0.3">
      <c r="A624" s="7">
        <v>44061</v>
      </c>
      <c r="B624" s="7">
        <v>2019</v>
      </c>
      <c r="C624">
        <v>6</v>
      </c>
      <c r="D624" t="s">
        <v>206</v>
      </c>
      <c r="E624" t="s">
        <v>100</v>
      </c>
      <c r="F624" t="s">
        <v>245</v>
      </c>
      <c r="G624" t="s">
        <v>285</v>
      </c>
      <c r="H624">
        <v>176</v>
      </c>
      <c r="I624">
        <f>MediaSpend[[#This Row],[GrossMediaSpend]]*1.19</f>
        <v>209.44</v>
      </c>
    </row>
    <row r="625" spans="1:9" x14ac:dyDescent="0.3">
      <c r="A625" s="7">
        <v>44061</v>
      </c>
      <c r="B625" s="7">
        <v>2019</v>
      </c>
      <c r="C625">
        <v>6</v>
      </c>
      <c r="D625" t="s">
        <v>173</v>
      </c>
      <c r="E625" t="s">
        <v>100</v>
      </c>
      <c r="F625" t="s">
        <v>249</v>
      </c>
      <c r="G625" t="s">
        <v>250</v>
      </c>
      <c r="H625">
        <v>232</v>
      </c>
      <c r="I625">
        <f>MediaSpend[[#This Row],[GrossMediaSpend]]*1.19</f>
        <v>276.08</v>
      </c>
    </row>
    <row r="626" spans="1:9" x14ac:dyDescent="0.3">
      <c r="A626" s="7">
        <v>44061</v>
      </c>
      <c r="B626" s="7">
        <v>2019</v>
      </c>
      <c r="C626">
        <v>6</v>
      </c>
      <c r="D626" t="s">
        <v>187</v>
      </c>
      <c r="E626" t="s">
        <v>100</v>
      </c>
      <c r="F626" t="s">
        <v>247</v>
      </c>
      <c r="G626" t="s">
        <v>248</v>
      </c>
      <c r="H626">
        <v>77</v>
      </c>
      <c r="I626">
        <f>MediaSpend[[#This Row],[GrossMediaSpend]]*1.19</f>
        <v>91.63</v>
      </c>
    </row>
    <row r="627" spans="1:9" x14ac:dyDescent="0.3">
      <c r="A627" s="7">
        <v>44061</v>
      </c>
      <c r="B627" s="7">
        <v>2019</v>
      </c>
      <c r="C627">
        <v>6</v>
      </c>
      <c r="D627" t="s">
        <v>116</v>
      </c>
      <c r="E627" t="s">
        <v>100</v>
      </c>
      <c r="F627" t="s">
        <v>185</v>
      </c>
      <c r="G627" t="s">
        <v>186</v>
      </c>
      <c r="H627">
        <v>220</v>
      </c>
      <c r="I627">
        <f>MediaSpend[[#This Row],[GrossMediaSpend]]*1.19</f>
        <v>261.8</v>
      </c>
    </row>
    <row r="628" spans="1:9" x14ac:dyDescent="0.3">
      <c r="A628" s="7">
        <v>44061</v>
      </c>
      <c r="B628" s="7">
        <v>2019</v>
      </c>
      <c r="C628">
        <v>6</v>
      </c>
      <c r="D628" t="s">
        <v>187</v>
      </c>
      <c r="E628" t="s">
        <v>100</v>
      </c>
      <c r="F628" t="s">
        <v>330</v>
      </c>
      <c r="G628" t="s">
        <v>331</v>
      </c>
      <c r="H628">
        <v>254</v>
      </c>
      <c r="I628">
        <f>MediaSpend[[#This Row],[GrossMediaSpend]]*1.19</f>
        <v>302.26</v>
      </c>
    </row>
    <row r="629" spans="1:9" x14ac:dyDescent="0.3">
      <c r="A629" s="7">
        <v>44061</v>
      </c>
      <c r="B629" s="7">
        <v>2019</v>
      </c>
      <c r="C629">
        <v>6</v>
      </c>
      <c r="D629" t="s">
        <v>107</v>
      </c>
      <c r="E629" t="s">
        <v>100</v>
      </c>
      <c r="F629" t="s">
        <v>192</v>
      </c>
      <c r="G629" t="s">
        <v>193</v>
      </c>
      <c r="H629">
        <v>225</v>
      </c>
      <c r="I629">
        <f>MediaSpend[[#This Row],[GrossMediaSpend]]*1.19</f>
        <v>267.75</v>
      </c>
    </row>
    <row r="630" spans="1:9" x14ac:dyDescent="0.3">
      <c r="A630" s="7">
        <v>44061</v>
      </c>
      <c r="B630" s="7">
        <v>2019</v>
      </c>
      <c r="C630">
        <v>6</v>
      </c>
      <c r="D630" t="s">
        <v>116</v>
      </c>
      <c r="E630" t="s">
        <v>100</v>
      </c>
      <c r="F630" t="s">
        <v>294</v>
      </c>
      <c r="G630" t="s">
        <v>311</v>
      </c>
      <c r="H630">
        <v>161</v>
      </c>
      <c r="I630">
        <f>MediaSpend[[#This Row],[GrossMediaSpend]]*1.19</f>
        <v>191.59</v>
      </c>
    </row>
    <row r="631" spans="1:9" x14ac:dyDescent="0.3">
      <c r="A631" s="7">
        <v>44061</v>
      </c>
      <c r="B631" s="7">
        <v>2019</v>
      </c>
      <c r="C631">
        <v>6</v>
      </c>
      <c r="D631" t="s">
        <v>104</v>
      </c>
      <c r="E631" t="s">
        <v>100</v>
      </c>
      <c r="F631" t="s">
        <v>346</v>
      </c>
      <c r="G631" t="s">
        <v>347</v>
      </c>
      <c r="H631">
        <v>258</v>
      </c>
      <c r="I631">
        <f>MediaSpend[[#This Row],[GrossMediaSpend]]*1.19</f>
        <v>307.02</v>
      </c>
    </row>
    <row r="632" spans="1:9" x14ac:dyDescent="0.3">
      <c r="A632" s="7">
        <v>44061</v>
      </c>
      <c r="B632" s="7">
        <v>2019</v>
      </c>
      <c r="C632">
        <v>6</v>
      </c>
      <c r="D632" t="s">
        <v>111</v>
      </c>
      <c r="E632" t="s">
        <v>100</v>
      </c>
      <c r="F632" t="s">
        <v>259</v>
      </c>
      <c r="G632" t="s">
        <v>348</v>
      </c>
      <c r="H632">
        <v>131</v>
      </c>
      <c r="I632">
        <f>MediaSpend[[#This Row],[GrossMediaSpend]]*1.19</f>
        <v>155.88999999999999</v>
      </c>
    </row>
    <row r="633" spans="1:9" x14ac:dyDescent="0.3">
      <c r="A633" s="7">
        <v>44061</v>
      </c>
      <c r="B633" s="7">
        <v>2019</v>
      </c>
      <c r="C633">
        <v>6</v>
      </c>
      <c r="D633" t="s">
        <v>149</v>
      </c>
      <c r="E633" t="s">
        <v>100</v>
      </c>
      <c r="F633" t="s">
        <v>174</v>
      </c>
      <c r="G633" t="s">
        <v>175</v>
      </c>
      <c r="H633">
        <v>45</v>
      </c>
      <c r="I633">
        <f>MediaSpend[[#This Row],[GrossMediaSpend]]*1.19</f>
        <v>53.55</v>
      </c>
    </row>
    <row r="634" spans="1:9" x14ac:dyDescent="0.3">
      <c r="A634" s="7">
        <v>44061</v>
      </c>
      <c r="B634" s="7">
        <v>2019</v>
      </c>
      <c r="C634">
        <v>6</v>
      </c>
      <c r="D634" t="s">
        <v>261</v>
      </c>
      <c r="E634" t="s">
        <v>100</v>
      </c>
      <c r="F634" t="s">
        <v>337</v>
      </c>
      <c r="G634" t="s">
        <v>338</v>
      </c>
      <c r="H634">
        <v>13</v>
      </c>
      <c r="I634">
        <f>MediaSpend[[#This Row],[GrossMediaSpend]]*1.19</f>
        <v>15.469999999999999</v>
      </c>
    </row>
    <row r="635" spans="1:9" x14ac:dyDescent="0.3">
      <c r="A635" s="7">
        <v>44061</v>
      </c>
      <c r="B635" s="7">
        <v>2019</v>
      </c>
      <c r="C635">
        <v>6</v>
      </c>
      <c r="D635" t="s">
        <v>116</v>
      </c>
      <c r="E635" t="s">
        <v>100</v>
      </c>
      <c r="F635" t="s">
        <v>294</v>
      </c>
      <c r="G635" t="s">
        <v>295</v>
      </c>
      <c r="H635">
        <v>38</v>
      </c>
      <c r="I635">
        <f>MediaSpend[[#This Row],[GrossMediaSpend]]*1.19</f>
        <v>45.22</v>
      </c>
    </row>
    <row r="636" spans="1:9" x14ac:dyDescent="0.3">
      <c r="A636" s="7">
        <v>44061</v>
      </c>
      <c r="B636" s="7">
        <v>2019</v>
      </c>
      <c r="C636">
        <v>6</v>
      </c>
      <c r="D636" t="s">
        <v>149</v>
      </c>
      <c r="E636" t="s">
        <v>100</v>
      </c>
      <c r="F636" t="s">
        <v>335</v>
      </c>
      <c r="G636" t="s">
        <v>336</v>
      </c>
      <c r="H636">
        <v>181</v>
      </c>
      <c r="I636">
        <f>MediaSpend[[#This Row],[GrossMediaSpend]]*1.19</f>
        <v>215.39</v>
      </c>
    </row>
    <row r="637" spans="1:9" x14ac:dyDescent="0.3">
      <c r="A637" s="7">
        <v>44061</v>
      </c>
      <c r="B637" s="7">
        <v>2019</v>
      </c>
      <c r="C637">
        <v>6</v>
      </c>
      <c r="D637" t="s">
        <v>112</v>
      </c>
      <c r="E637" t="s">
        <v>100</v>
      </c>
      <c r="F637" t="s">
        <v>294</v>
      </c>
      <c r="G637" t="s">
        <v>295</v>
      </c>
      <c r="H637">
        <v>38</v>
      </c>
      <c r="I637">
        <f>MediaSpend[[#This Row],[GrossMediaSpend]]*1.19</f>
        <v>45.22</v>
      </c>
    </row>
    <row r="638" spans="1:9" x14ac:dyDescent="0.3">
      <c r="A638" s="7">
        <v>44061</v>
      </c>
      <c r="B638" s="7">
        <v>2019</v>
      </c>
      <c r="C638">
        <v>6</v>
      </c>
      <c r="D638" t="s">
        <v>206</v>
      </c>
      <c r="E638" t="s">
        <v>100</v>
      </c>
      <c r="F638" t="s">
        <v>207</v>
      </c>
      <c r="G638" t="s">
        <v>208</v>
      </c>
      <c r="H638">
        <v>180</v>
      </c>
      <c r="I638">
        <f>MediaSpend[[#This Row],[GrossMediaSpend]]*1.19</f>
        <v>214.2</v>
      </c>
    </row>
    <row r="639" spans="1:9" x14ac:dyDescent="0.3">
      <c r="A639" s="7">
        <v>44061</v>
      </c>
      <c r="B639" s="7">
        <v>2019</v>
      </c>
      <c r="C639">
        <v>6</v>
      </c>
      <c r="D639" t="s">
        <v>99</v>
      </c>
      <c r="E639" t="s">
        <v>100</v>
      </c>
      <c r="F639" t="s">
        <v>210</v>
      </c>
      <c r="G639" t="s">
        <v>211</v>
      </c>
      <c r="H639">
        <v>186</v>
      </c>
      <c r="I639">
        <f>MediaSpend[[#This Row],[GrossMediaSpend]]*1.19</f>
        <v>221.34</v>
      </c>
    </row>
    <row r="640" spans="1:9" x14ac:dyDescent="0.3">
      <c r="A640" s="7">
        <v>44061</v>
      </c>
      <c r="B640" s="7">
        <v>2019</v>
      </c>
      <c r="C640">
        <v>6</v>
      </c>
      <c r="D640" t="s">
        <v>103</v>
      </c>
      <c r="E640" t="s">
        <v>100</v>
      </c>
      <c r="F640" t="s">
        <v>210</v>
      </c>
      <c r="G640" t="s">
        <v>211</v>
      </c>
      <c r="H640">
        <v>220</v>
      </c>
      <c r="I640">
        <f>MediaSpend[[#This Row],[GrossMediaSpend]]*1.19</f>
        <v>261.8</v>
      </c>
    </row>
    <row r="641" spans="1:9" x14ac:dyDescent="0.3">
      <c r="A641" s="7">
        <v>44061</v>
      </c>
      <c r="B641" s="7">
        <v>2019</v>
      </c>
      <c r="C641">
        <v>6</v>
      </c>
      <c r="D641" t="s">
        <v>173</v>
      </c>
      <c r="E641" t="s">
        <v>100</v>
      </c>
      <c r="F641" t="s">
        <v>212</v>
      </c>
      <c r="G641" t="s">
        <v>213</v>
      </c>
      <c r="H641">
        <v>96</v>
      </c>
      <c r="I641">
        <f>MediaSpend[[#This Row],[GrossMediaSpend]]*1.19</f>
        <v>114.24</v>
      </c>
    </row>
    <row r="642" spans="1:9" x14ac:dyDescent="0.3">
      <c r="A642" s="7">
        <v>44061</v>
      </c>
      <c r="B642" s="7">
        <v>2019</v>
      </c>
      <c r="C642">
        <v>6</v>
      </c>
      <c r="D642" t="s">
        <v>173</v>
      </c>
      <c r="E642" t="s">
        <v>100</v>
      </c>
      <c r="F642" t="s">
        <v>212</v>
      </c>
      <c r="G642" t="s">
        <v>315</v>
      </c>
      <c r="H642">
        <v>48</v>
      </c>
      <c r="I642">
        <f>MediaSpend[[#This Row],[GrossMediaSpend]]*1.19</f>
        <v>57.12</v>
      </c>
    </row>
    <row r="643" spans="1:9" x14ac:dyDescent="0.3">
      <c r="A643" s="7">
        <v>44061</v>
      </c>
      <c r="B643" s="7">
        <v>2019</v>
      </c>
      <c r="C643">
        <v>6</v>
      </c>
      <c r="D643" t="s">
        <v>173</v>
      </c>
      <c r="E643" t="s">
        <v>100</v>
      </c>
      <c r="F643" t="s">
        <v>212</v>
      </c>
      <c r="G643" t="s">
        <v>314</v>
      </c>
      <c r="H643">
        <v>70</v>
      </c>
      <c r="I643">
        <f>MediaSpend[[#This Row],[GrossMediaSpend]]*1.19</f>
        <v>83.3</v>
      </c>
    </row>
    <row r="644" spans="1:9" x14ac:dyDescent="0.3">
      <c r="A644" s="7">
        <v>44061</v>
      </c>
      <c r="B644" s="7">
        <v>2019</v>
      </c>
      <c r="C644">
        <v>6</v>
      </c>
      <c r="D644" t="s">
        <v>103</v>
      </c>
      <c r="E644" t="s">
        <v>100</v>
      </c>
      <c r="F644" t="s">
        <v>214</v>
      </c>
      <c r="G644" t="s">
        <v>215</v>
      </c>
      <c r="H644">
        <v>129</v>
      </c>
      <c r="I644">
        <f>MediaSpend[[#This Row],[GrossMediaSpend]]*1.19</f>
        <v>153.51</v>
      </c>
    </row>
    <row r="645" spans="1:9" x14ac:dyDescent="0.3">
      <c r="A645" s="7">
        <v>44061</v>
      </c>
      <c r="B645" s="7">
        <v>2019</v>
      </c>
      <c r="C645">
        <v>6</v>
      </c>
      <c r="D645" t="s">
        <v>222</v>
      </c>
      <c r="E645" t="s">
        <v>100</v>
      </c>
      <c r="F645" t="s">
        <v>214</v>
      </c>
      <c r="G645" t="s">
        <v>296</v>
      </c>
      <c r="H645">
        <v>121</v>
      </c>
      <c r="I645">
        <f>MediaSpend[[#This Row],[GrossMediaSpend]]*1.19</f>
        <v>143.98999999999998</v>
      </c>
    </row>
    <row r="646" spans="1:9" x14ac:dyDescent="0.3">
      <c r="A646" s="7">
        <v>44061</v>
      </c>
      <c r="B646" s="7">
        <v>2019</v>
      </c>
      <c r="C646">
        <v>6</v>
      </c>
      <c r="D646" t="s">
        <v>105</v>
      </c>
      <c r="E646" t="s">
        <v>100</v>
      </c>
      <c r="F646" t="s">
        <v>214</v>
      </c>
      <c r="G646" t="s">
        <v>299</v>
      </c>
      <c r="H646">
        <v>134</v>
      </c>
      <c r="I646">
        <f>MediaSpend[[#This Row],[GrossMediaSpend]]*1.19</f>
        <v>159.45999999999998</v>
      </c>
    </row>
    <row r="647" spans="1:9" x14ac:dyDescent="0.3">
      <c r="A647" s="7">
        <v>44061</v>
      </c>
      <c r="B647" s="7">
        <v>2019</v>
      </c>
      <c r="C647">
        <v>6</v>
      </c>
      <c r="D647" t="s">
        <v>105</v>
      </c>
      <c r="E647" t="s">
        <v>100</v>
      </c>
      <c r="F647" t="s">
        <v>214</v>
      </c>
      <c r="G647" t="s">
        <v>296</v>
      </c>
      <c r="H647">
        <v>158</v>
      </c>
      <c r="I647">
        <f>MediaSpend[[#This Row],[GrossMediaSpend]]*1.19</f>
        <v>188.01999999999998</v>
      </c>
    </row>
    <row r="648" spans="1:9" x14ac:dyDescent="0.3">
      <c r="A648" s="7">
        <v>44061</v>
      </c>
      <c r="B648" s="7">
        <v>2019</v>
      </c>
      <c r="C648">
        <v>6</v>
      </c>
      <c r="D648" t="s">
        <v>173</v>
      </c>
      <c r="E648" t="s">
        <v>100</v>
      </c>
      <c r="F648" t="s">
        <v>218</v>
      </c>
      <c r="G648" t="s">
        <v>219</v>
      </c>
      <c r="H648">
        <v>265</v>
      </c>
      <c r="I648">
        <f>MediaSpend[[#This Row],[GrossMediaSpend]]*1.19</f>
        <v>315.34999999999997</v>
      </c>
    </row>
    <row r="649" spans="1:9" x14ac:dyDescent="0.3">
      <c r="A649" s="7">
        <v>44061</v>
      </c>
      <c r="B649" s="7">
        <v>2019</v>
      </c>
      <c r="C649">
        <v>6</v>
      </c>
      <c r="D649" t="s">
        <v>99</v>
      </c>
      <c r="E649" t="s">
        <v>100</v>
      </c>
      <c r="F649" t="s">
        <v>218</v>
      </c>
      <c r="G649" t="s">
        <v>220</v>
      </c>
      <c r="H649">
        <v>69</v>
      </c>
      <c r="I649">
        <f>MediaSpend[[#This Row],[GrossMediaSpend]]*1.19</f>
        <v>82.11</v>
      </c>
    </row>
    <row r="650" spans="1:9" x14ac:dyDescent="0.3">
      <c r="A650" s="7">
        <v>44061</v>
      </c>
      <c r="B650" s="7">
        <v>2019</v>
      </c>
      <c r="C650">
        <v>6</v>
      </c>
      <c r="D650" t="s">
        <v>111</v>
      </c>
      <c r="E650" t="s">
        <v>100</v>
      </c>
      <c r="F650" t="s">
        <v>218</v>
      </c>
      <c r="G650" t="s">
        <v>339</v>
      </c>
      <c r="H650">
        <v>3</v>
      </c>
      <c r="I650">
        <f>MediaSpend[[#This Row],[GrossMediaSpend]]*1.19</f>
        <v>3.57</v>
      </c>
    </row>
    <row r="651" spans="1:9" x14ac:dyDescent="0.3">
      <c r="A651" s="7">
        <v>44061</v>
      </c>
      <c r="B651" s="7">
        <v>2019</v>
      </c>
      <c r="C651">
        <v>6</v>
      </c>
      <c r="D651" t="s">
        <v>173</v>
      </c>
      <c r="E651" t="s">
        <v>100</v>
      </c>
      <c r="F651" t="s">
        <v>218</v>
      </c>
      <c r="G651" t="s">
        <v>221</v>
      </c>
      <c r="H651">
        <v>103</v>
      </c>
      <c r="I651">
        <f>MediaSpend[[#This Row],[GrossMediaSpend]]*1.19</f>
        <v>122.57</v>
      </c>
    </row>
    <row r="652" spans="1:9" x14ac:dyDescent="0.3">
      <c r="A652" s="7">
        <v>44061</v>
      </c>
      <c r="B652" s="7">
        <v>2019</v>
      </c>
      <c r="C652">
        <v>6</v>
      </c>
      <c r="D652" t="s">
        <v>99</v>
      </c>
      <c r="E652" t="s">
        <v>100</v>
      </c>
      <c r="F652" t="s">
        <v>218</v>
      </c>
      <c r="G652" t="s">
        <v>221</v>
      </c>
      <c r="H652">
        <v>15</v>
      </c>
      <c r="I652">
        <f>MediaSpend[[#This Row],[GrossMediaSpend]]*1.19</f>
        <v>17.849999999999998</v>
      </c>
    </row>
    <row r="653" spans="1:9" x14ac:dyDescent="0.3">
      <c r="A653" s="7">
        <v>44061</v>
      </c>
      <c r="B653" s="7">
        <v>2019</v>
      </c>
      <c r="C653">
        <v>6</v>
      </c>
      <c r="D653" t="s">
        <v>178</v>
      </c>
      <c r="E653" t="s">
        <v>100</v>
      </c>
      <c r="F653" t="s">
        <v>218</v>
      </c>
      <c r="G653" t="s">
        <v>221</v>
      </c>
      <c r="H653">
        <v>161</v>
      </c>
      <c r="I653">
        <f>MediaSpend[[#This Row],[GrossMediaSpend]]*1.19</f>
        <v>191.59</v>
      </c>
    </row>
    <row r="654" spans="1:9" x14ac:dyDescent="0.3">
      <c r="A654" s="7">
        <v>44061</v>
      </c>
      <c r="B654" s="7">
        <v>2019</v>
      </c>
      <c r="C654">
        <v>6</v>
      </c>
      <c r="D654" t="s">
        <v>107</v>
      </c>
      <c r="E654" t="s">
        <v>100</v>
      </c>
      <c r="F654" t="s">
        <v>218</v>
      </c>
      <c r="G654" t="s">
        <v>221</v>
      </c>
      <c r="H654">
        <v>199</v>
      </c>
      <c r="I654">
        <f>MediaSpend[[#This Row],[GrossMediaSpend]]*1.19</f>
        <v>236.81</v>
      </c>
    </row>
    <row r="655" spans="1:9" x14ac:dyDescent="0.3">
      <c r="A655" s="7">
        <v>44061</v>
      </c>
      <c r="B655" s="7">
        <v>2019</v>
      </c>
      <c r="C655">
        <v>6</v>
      </c>
      <c r="D655" t="s">
        <v>111</v>
      </c>
      <c r="E655" t="s">
        <v>100</v>
      </c>
      <c r="F655" t="s">
        <v>218</v>
      </c>
      <c r="G655" t="s">
        <v>221</v>
      </c>
      <c r="H655">
        <v>19</v>
      </c>
      <c r="I655">
        <f>MediaSpend[[#This Row],[GrossMediaSpend]]*1.19</f>
        <v>22.61</v>
      </c>
    </row>
    <row r="656" spans="1:9" x14ac:dyDescent="0.3">
      <c r="A656" s="7">
        <v>44061</v>
      </c>
      <c r="B656" s="7">
        <v>2019</v>
      </c>
      <c r="C656">
        <v>6</v>
      </c>
      <c r="D656" t="s">
        <v>261</v>
      </c>
      <c r="E656" t="s">
        <v>100</v>
      </c>
      <c r="F656" t="s">
        <v>218</v>
      </c>
      <c r="G656" t="s">
        <v>221</v>
      </c>
      <c r="H656">
        <v>270</v>
      </c>
      <c r="I656">
        <f>MediaSpend[[#This Row],[GrossMediaSpend]]*1.19</f>
        <v>321.3</v>
      </c>
    </row>
    <row r="657" spans="1:9" x14ac:dyDescent="0.3">
      <c r="A657" s="7">
        <v>44091</v>
      </c>
      <c r="B657" s="7">
        <v>2019</v>
      </c>
      <c r="C657">
        <v>7</v>
      </c>
      <c r="D657" t="s">
        <v>99</v>
      </c>
      <c r="E657" t="s">
        <v>100</v>
      </c>
      <c r="F657" t="s">
        <v>101</v>
      </c>
      <c r="G657" t="s">
        <v>102</v>
      </c>
      <c r="H657">
        <v>135</v>
      </c>
      <c r="I657">
        <f>MediaSpend[[#This Row],[GrossMediaSpend]]*1.19</f>
        <v>160.65</v>
      </c>
    </row>
    <row r="658" spans="1:9" x14ac:dyDescent="0.3">
      <c r="A658" s="7">
        <v>44091</v>
      </c>
      <c r="B658" s="7">
        <v>2019</v>
      </c>
      <c r="C658">
        <v>7</v>
      </c>
      <c r="D658" t="s">
        <v>178</v>
      </c>
      <c r="E658" t="s">
        <v>100</v>
      </c>
      <c r="F658" t="s">
        <v>101</v>
      </c>
      <c r="G658" t="s">
        <v>102</v>
      </c>
      <c r="H658">
        <v>204</v>
      </c>
      <c r="I658">
        <f>MediaSpend[[#This Row],[GrossMediaSpend]]*1.19</f>
        <v>242.76</v>
      </c>
    </row>
    <row r="659" spans="1:9" x14ac:dyDescent="0.3">
      <c r="A659" s="7">
        <v>44091</v>
      </c>
      <c r="B659" s="7">
        <v>2019</v>
      </c>
      <c r="C659">
        <v>7</v>
      </c>
      <c r="D659" t="s">
        <v>103</v>
      </c>
      <c r="E659" t="s">
        <v>100</v>
      </c>
      <c r="F659" t="s">
        <v>101</v>
      </c>
      <c r="G659" t="s">
        <v>102</v>
      </c>
      <c r="H659">
        <v>268</v>
      </c>
      <c r="I659">
        <f>MediaSpend[[#This Row],[GrossMediaSpend]]*1.19</f>
        <v>318.91999999999996</v>
      </c>
    </row>
    <row r="660" spans="1:9" x14ac:dyDescent="0.3">
      <c r="A660" s="7">
        <v>44091</v>
      </c>
      <c r="B660" s="7">
        <v>2019</v>
      </c>
      <c r="C660">
        <v>7</v>
      </c>
      <c r="D660" t="s">
        <v>104</v>
      </c>
      <c r="E660" t="s">
        <v>100</v>
      </c>
      <c r="F660" t="s">
        <v>101</v>
      </c>
      <c r="G660" t="s">
        <v>102</v>
      </c>
      <c r="H660">
        <v>262</v>
      </c>
      <c r="I660">
        <f>MediaSpend[[#This Row],[GrossMediaSpend]]*1.19</f>
        <v>311.77999999999997</v>
      </c>
    </row>
    <row r="661" spans="1:9" x14ac:dyDescent="0.3">
      <c r="A661" s="7">
        <v>44091</v>
      </c>
      <c r="B661" s="7">
        <v>2019</v>
      </c>
      <c r="C661">
        <v>7</v>
      </c>
      <c r="D661" t="s">
        <v>111</v>
      </c>
      <c r="E661" t="s">
        <v>100</v>
      </c>
      <c r="F661" t="s">
        <v>101</v>
      </c>
      <c r="G661" t="s">
        <v>102</v>
      </c>
      <c r="H661">
        <v>63</v>
      </c>
      <c r="I661">
        <f>MediaSpend[[#This Row],[GrossMediaSpend]]*1.19</f>
        <v>74.97</v>
      </c>
    </row>
    <row r="662" spans="1:9" x14ac:dyDescent="0.3">
      <c r="A662" s="7">
        <v>44091</v>
      </c>
      <c r="B662" s="7">
        <v>2019</v>
      </c>
      <c r="C662">
        <v>7</v>
      </c>
      <c r="D662" t="s">
        <v>105</v>
      </c>
      <c r="E662" t="s">
        <v>100</v>
      </c>
      <c r="F662" t="s">
        <v>101</v>
      </c>
      <c r="G662" t="s">
        <v>102</v>
      </c>
      <c r="H662">
        <v>157</v>
      </c>
      <c r="I662">
        <f>MediaSpend[[#This Row],[GrossMediaSpend]]*1.19</f>
        <v>186.82999999999998</v>
      </c>
    </row>
    <row r="663" spans="1:9" x14ac:dyDescent="0.3">
      <c r="A663" s="7">
        <v>44091</v>
      </c>
      <c r="B663" s="7">
        <v>2019</v>
      </c>
      <c r="C663">
        <v>7</v>
      </c>
      <c r="D663" t="s">
        <v>99</v>
      </c>
      <c r="E663" t="s">
        <v>100</v>
      </c>
      <c r="F663" t="s">
        <v>101</v>
      </c>
      <c r="G663" t="s">
        <v>106</v>
      </c>
      <c r="H663">
        <v>161</v>
      </c>
      <c r="I663">
        <f>MediaSpend[[#This Row],[GrossMediaSpend]]*1.19</f>
        <v>191.59</v>
      </c>
    </row>
    <row r="664" spans="1:9" x14ac:dyDescent="0.3">
      <c r="A664" s="7">
        <v>44091</v>
      </c>
      <c r="B664" s="7">
        <v>2019</v>
      </c>
      <c r="C664">
        <v>7</v>
      </c>
      <c r="D664" t="s">
        <v>107</v>
      </c>
      <c r="E664" t="s">
        <v>100</v>
      </c>
      <c r="F664" t="s">
        <v>101</v>
      </c>
      <c r="G664" t="s">
        <v>106</v>
      </c>
      <c r="H664">
        <v>143</v>
      </c>
      <c r="I664">
        <f>MediaSpend[[#This Row],[GrossMediaSpend]]*1.19</f>
        <v>170.17</v>
      </c>
    </row>
    <row r="665" spans="1:9" x14ac:dyDescent="0.3">
      <c r="A665" s="7">
        <v>44091</v>
      </c>
      <c r="B665" s="7">
        <v>2019</v>
      </c>
      <c r="C665">
        <v>7</v>
      </c>
      <c r="D665" t="s">
        <v>104</v>
      </c>
      <c r="E665" t="s">
        <v>100</v>
      </c>
      <c r="F665" t="s">
        <v>101</v>
      </c>
      <c r="G665" t="s">
        <v>106</v>
      </c>
      <c r="H665">
        <v>270</v>
      </c>
      <c r="I665">
        <f>MediaSpend[[#This Row],[GrossMediaSpend]]*1.19</f>
        <v>321.3</v>
      </c>
    </row>
    <row r="666" spans="1:9" x14ac:dyDescent="0.3">
      <c r="A666" s="7">
        <v>44091</v>
      </c>
      <c r="B666" s="7">
        <v>2019</v>
      </c>
      <c r="C666">
        <v>7</v>
      </c>
      <c r="D666" t="s">
        <v>261</v>
      </c>
      <c r="E666" t="s">
        <v>100</v>
      </c>
      <c r="F666" t="s">
        <v>101</v>
      </c>
      <c r="G666" t="s">
        <v>106</v>
      </c>
      <c r="H666">
        <v>173</v>
      </c>
      <c r="I666">
        <f>MediaSpend[[#This Row],[GrossMediaSpend]]*1.19</f>
        <v>205.87</v>
      </c>
    </row>
    <row r="667" spans="1:9" x14ac:dyDescent="0.3">
      <c r="A667" s="7">
        <v>44091</v>
      </c>
      <c r="B667" s="7">
        <v>2019</v>
      </c>
      <c r="C667">
        <v>7</v>
      </c>
      <c r="D667" t="s">
        <v>105</v>
      </c>
      <c r="E667" t="s">
        <v>100</v>
      </c>
      <c r="F667" t="s">
        <v>101</v>
      </c>
      <c r="G667" t="s">
        <v>106</v>
      </c>
      <c r="H667">
        <v>173</v>
      </c>
      <c r="I667">
        <f>MediaSpend[[#This Row],[GrossMediaSpend]]*1.19</f>
        <v>205.87</v>
      </c>
    </row>
    <row r="668" spans="1:9" x14ac:dyDescent="0.3">
      <c r="A668" s="7">
        <v>44091</v>
      </c>
      <c r="B668" s="7">
        <v>2019</v>
      </c>
      <c r="C668">
        <v>7</v>
      </c>
      <c r="D668" t="s">
        <v>99</v>
      </c>
      <c r="E668" t="s">
        <v>100</v>
      </c>
      <c r="F668" t="s">
        <v>101</v>
      </c>
      <c r="G668" t="s">
        <v>223</v>
      </c>
      <c r="H668">
        <v>164</v>
      </c>
      <c r="I668">
        <f>MediaSpend[[#This Row],[GrossMediaSpend]]*1.19</f>
        <v>195.16</v>
      </c>
    </row>
    <row r="669" spans="1:9" x14ac:dyDescent="0.3">
      <c r="A669" s="7">
        <v>44091</v>
      </c>
      <c r="B669" s="7">
        <v>2019</v>
      </c>
      <c r="C669">
        <v>7</v>
      </c>
      <c r="D669" t="s">
        <v>107</v>
      </c>
      <c r="E669" t="s">
        <v>100</v>
      </c>
      <c r="F669" t="s">
        <v>101</v>
      </c>
      <c r="G669" t="s">
        <v>223</v>
      </c>
      <c r="H669">
        <v>1</v>
      </c>
      <c r="I669">
        <f>MediaSpend[[#This Row],[GrossMediaSpend]]*1.19</f>
        <v>1.19</v>
      </c>
    </row>
    <row r="670" spans="1:9" x14ac:dyDescent="0.3">
      <c r="A670" s="7">
        <v>44091</v>
      </c>
      <c r="B670" s="7">
        <v>2019</v>
      </c>
      <c r="C670">
        <v>7</v>
      </c>
      <c r="D670" t="s">
        <v>107</v>
      </c>
      <c r="E670" t="s">
        <v>100</v>
      </c>
      <c r="F670" t="s">
        <v>101</v>
      </c>
      <c r="G670" t="s">
        <v>108</v>
      </c>
      <c r="H670">
        <v>240</v>
      </c>
      <c r="I670">
        <f>MediaSpend[[#This Row],[GrossMediaSpend]]*1.19</f>
        <v>285.59999999999997</v>
      </c>
    </row>
    <row r="671" spans="1:9" x14ac:dyDescent="0.3">
      <c r="A671" s="7">
        <v>44091</v>
      </c>
      <c r="B671" s="7">
        <v>2019</v>
      </c>
      <c r="C671">
        <v>7</v>
      </c>
      <c r="D671" t="s">
        <v>103</v>
      </c>
      <c r="E671" t="s">
        <v>100</v>
      </c>
      <c r="F671" t="s">
        <v>101</v>
      </c>
      <c r="G671" t="s">
        <v>109</v>
      </c>
      <c r="H671">
        <v>47</v>
      </c>
      <c r="I671">
        <f>MediaSpend[[#This Row],[GrossMediaSpend]]*1.19</f>
        <v>55.93</v>
      </c>
    </row>
    <row r="672" spans="1:9" x14ac:dyDescent="0.3">
      <c r="A672" s="7">
        <v>44091</v>
      </c>
      <c r="B672" s="7">
        <v>2019</v>
      </c>
      <c r="C672">
        <v>7</v>
      </c>
      <c r="D672" t="s">
        <v>103</v>
      </c>
      <c r="E672" t="s">
        <v>100</v>
      </c>
      <c r="F672" t="s">
        <v>101</v>
      </c>
      <c r="G672" t="s">
        <v>110</v>
      </c>
      <c r="H672">
        <v>52</v>
      </c>
      <c r="I672">
        <f>MediaSpend[[#This Row],[GrossMediaSpend]]*1.19</f>
        <v>61.879999999999995</v>
      </c>
    </row>
    <row r="673" spans="1:9" x14ac:dyDescent="0.3">
      <c r="A673" s="7">
        <v>44091</v>
      </c>
      <c r="B673" s="7">
        <v>2019</v>
      </c>
      <c r="C673">
        <v>7</v>
      </c>
      <c r="D673" t="s">
        <v>103</v>
      </c>
      <c r="E673" t="s">
        <v>100</v>
      </c>
      <c r="F673" t="s">
        <v>101</v>
      </c>
      <c r="G673" t="s">
        <v>340</v>
      </c>
      <c r="H673">
        <v>158</v>
      </c>
      <c r="I673">
        <f>MediaSpend[[#This Row],[GrossMediaSpend]]*1.19</f>
        <v>188.01999999999998</v>
      </c>
    </row>
    <row r="674" spans="1:9" x14ac:dyDescent="0.3">
      <c r="A674" s="7">
        <v>44091</v>
      </c>
      <c r="B674" s="7">
        <v>2019</v>
      </c>
      <c r="C674">
        <v>7</v>
      </c>
      <c r="D674" t="s">
        <v>103</v>
      </c>
      <c r="E674" t="s">
        <v>100</v>
      </c>
      <c r="F674" t="s">
        <v>101</v>
      </c>
      <c r="G674" t="s">
        <v>223</v>
      </c>
      <c r="H674">
        <v>18</v>
      </c>
      <c r="I674">
        <f>MediaSpend[[#This Row],[GrossMediaSpend]]*1.19</f>
        <v>21.419999999999998</v>
      </c>
    </row>
    <row r="675" spans="1:9" x14ac:dyDescent="0.3">
      <c r="A675" s="7">
        <v>44091</v>
      </c>
      <c r="B675" s="7">
        <v>2019</v>
      </c>
      <c r="C675">
        <v>7</v>
      </c>
      <c r="D675" t="s">
        <v>111</v>
      </c>
      <c r="E675" t="s">
        <v>100</v>
      </c>
      <c r="F675" t="s">
        <v>101</v>
      </c>
      <c r="G675" t="s">
        <v>110</v>
      </c>
      <c r="H675">
        <v>167</v>
      </c>
      <c r="I675">
        <f>MediaSpend[[#This Row],[GrossMediaSpend]]*1.19</f>
        <v>198.73</v>
      </c>
    </row>
    <row r="676" spans="1:9" x14ac:dyDescent="0.3">
      <c r="A676" s="7">
        <v>44091</v>
      </c>
      <c r="B676" s="7">
        <v>2019</v>
      </c>
      <c r="C676">
        <v>7</v>
      </c>
      <c r="D676" t="s">
        <v>111</v>
      </c>
      <c r="E676" t="s">
        <v>100</v>
      </c>
      <c r="F676" t="s">
        <v>101</v>
      </c>
      <c r="G676" t="s">
        <v>223</v>
      </c>
      <c r="H676">
        <v>137</v>
      </c>
      <c r="I676">
        <f>MediaSpend[[#This Row],[GrossMediaSpend]]*1.19</f>
        <v>163.03</v>
      </c>
    </row>
    <row r="677" spans="1:9" x14ac:dyDescent="0.3">
      <c r="A677" s="7">
        <v>44091</v>
      </c>
      <c r="B677" s="7">
        <v>2019</v>
      </c>
      <c r="C677">
        <v>7</v>
      </c>
      <c r="D677" t="s">
        <v>103</v>
      </c>
      <c r="E677" t="s">
        <v>113</v>
      </c>
      <c r="F677" t="s">
        <v>114</v>
      </c>
      <c r="G677" t="s">
        <v>340</v>
      </c>
      <c r="H677">
        <v>100</v>
      </c>
      <c r="I677">
        <f>MediaSpend[[#This Row],[GrossMediaSpend]]*1.19</f>
        <v>119</v>
      </c>
    </row>
    <row r="678" spans="1:9" x14ac:dyDescent="0.3">
      <c r="A678" s="7">
        <v>44091</v>
      </c>
      <c r="B678" s="7">
        <v>2019</v>
      </c>
      <c r="C678">
        <v>7</v>
      </c>
      <c r="D678" t="s">
        <v>112</v>
      </c>
      <c r="E678" t="s">
        <v>113</v>
      </c>
      <c r="F678" t="s">
        <v>114</v>
      </c>
      <c r="G678" t="s">
        <v>115</v>
      </c>
      <c r="H678">
        <v>190</v>
      </c>
      <c r="I678">
        <f>MediaSpend[[#This Row],[GrossMediaSpend]]*1.19</f>
        <v>226.1</v>
      </c>
    </row>
    <row r="679" spans="1:9" x14ac:dyDescent="0.3">
      <c r="A679" s="7">
        <v>44091</v>
      </c>
      <c r="B679" s="7">
        <v>2019</v>
      </c>
      <c r="C679">
        <v>7</v>
      </c>
      <c r="D679" t="s">
        <v>112</v>
      </c>
      <c r="E679" t="s">
        <v>113</v>
      </c>
      <c r="F679" t="s">
        <v>114</v>
      </c>
      <c r="G679" t="s">
        <v>279</v>
      </c>
      <c r="H679">
        <v>140</v>
      </c>
      <c r="I679">
        <f>MediaSpend[[#This Row],[GrossMediaSpend]]*1.19</f>
        <v>166.6</v>
      </c>
    </row>
    <row r="680" spans="1:9" x14ac:dyDescent="0.3">
      <c r="A680" s="7">
        <v>44091</v>
      </c>
      <c r="B680" s="7">
        <v>2019</v>
      </c>
      <c r="C680">
        <v>7</v>
      </c>
      <c r="D680" t="s">
        <v>116</v>
      </c>
      <c r="E680" t="s">
        <v>113</v>
      </c>
      <c r="F680" t="s">
        <v>114</v>
      </c>
      <c r="G680" t="s">
        <v>115</v>
      </c>
      <c r="H680">
        <v>167</v>
      </c>
      <c r="I680">
        <f>MediaSpend[[#This Row],[GrossMediaSpend]]*1.19</f>
        <v>198.73</v>
      </c>
    </row>
    <row r="681" spans="1:9" x14ac:dyDescent="0.3">
      <c r="A681" s="7">
        <v>44091</v>
      </c>
      <c r="B681" s="7">
        <v>2019</v>
      </c>
      <c r="C681">
        <v>7</v>
      </c>
      <c r="D681" t="s">
        <v>116</v>
      </c>
      <c r="E681" t="s">
        <v>113</v>
      </c>
      <c r="F681" t="s">
        <v>114</v>
      </c>
      <c r="G681" t="s">
        <v>279</v>
      </c>
      <c r="H681">
        <v>59</v>
      </c>
      <c r="I681">
        <f>MediaSpend[[#This Row],[GrossMediaSpend]]*1.19</f>
        <v>70.209999999999994</v>
      </c>
    </row>
    <row r="682" spans="1:9" x14ac:dyDescent="0.3">
      <c r="A682" s="7">
        <v>44091</v>
      </c>
      <c r="B682" s="7">
        <v>2019</v>
      </c>
      <c r="C682">
        <v>7</v>
      </c>
      <c r="D682" t="s">
        <v>116</v>
      </c>
      <c r="E682" t="s">
        <v>113</v>
      </c>
      <c r="F682" t="s">
        <v>114</v>
      </c>
      <c r="G682" t="s">
        <v>226</v>
      </c>
      <c r="H682">
        <v>73</v>
      </c>
      <c r="I682">
        <f>MediaSpend[[#This Row],[GrossMediaSpend]]*1.19</f>
        <v>86.86999999999999</v>
      </c>
    </row>
    <row r="683" spans="1:9" x14ac:dyDescent="0.3">
      <c r="A683" s="7">
        <v>44091</v>
      </c>
      <c r="B683" s="7">
        <v>2019</v>
      </c>
      <c r="C683">
        <v>7</v>
      </c>
      <c r="D683" t="s">
        <v>103</v>
      </c>
      <c r="E683" t="s">
        <v>113</v>
      </c>
      <c r="F683" t="s">
        <v>114</v>
      </c>
      <c r="G683" t="s">
        <v>117</v>
      </c>
      <c r="H683">
        <v>182</v>
      </c>
      <c r="I683">
        <f>MediaSpend[[#This Row],[GrossMediaSpend]]*1.19</f>
        <v>216.57999999999998</v>
      </c>
    </row>
    <row r="684" spans="1:9" x14ac:dyDescent="0.3">
      <c r="A684" s="7">
        <v>44091</v>
      </c>
      <c r="B684" s="7">
        <v>2019</v>
      </c>
      <c r="C684">
        <v>7</v>
      </c>
      <c r="D684" t="s">
        <v>99</v>
      </c>
      <c r="E684" t="s">
        <v>118</v>
      </c>
      <c r="F684" t="s">
        <v>119</v>
      </c>
      <c r="G684" t="s">
        <v>120</v>
      </c>
      <c r="H684">
        <v>261</v>
      </c>
      <c r="I684">
        <f>MediaSpend[[#This Row],[GrossMediaSpend]]*1.19</f>
        <v>310.58999999999997</v>
      </c>
    </row>
    <row r="685" spans="1:9" x14ac:dyDescent="0.3">
      <c r="A685" s="7">
        <v>44091</v>
      </c>
      <c r="B685" s="7">
        <v>2019</v>
      </c>
      <c r="C685">
        <v>7</v>
      </c>
      <c r="D685" t="s">
        <v>261</v>
      </c>
      <c r="E685" t="s">
        <v>118</v>
      </c>
      <c r="F685" t="s">
        <v>119</v>
      </c>
      <c r="G685" t="s">
        <v>120</v>
      </c>
      <c r="H685">
        <v>33</v>
      </c>
      <c r="I685">
        <f>MediaSpend[[#This Row],[GrossMediaSpend]]*1.19</f>
        <v>39.269999999999996</v>
      </c>
    </row>
    <row r="686" spans="1:9" x14ac:dyDescent="0.3">
      <c r="A686" s="7">
        <v>44091</v>
      </c>
      <c r="B686" s="7">
        <v>2019</v>
      </c>
      <c r="C686">
        <v>7</v>
      </c>
      <c r="D686" t="s">
        <v>99</v>
      </c>
      <c r="E686" t="s">
        <v>118</v>
      </c>
      <c r="F686" t="s">
        <v>119</v>
      </c>
      <c r="G686" t="s">
        <v>121</v>
      </c>
      <c r="H686">
        <v>99</v>
      </c>
      <c r="I686">
        <f>MediaSpend[[#This Row],[GrossMediaSpend]]*1.19</f>
        <v>117.80999999999999</v>
      </c>
    </row>
    <row r="687" spans="1:9" x14ac:dyDescent="0.3">
      <c r="A687" s="7">
        <v>44091</v>
      </c>
      <c r="B687" s="7">
        <v>2019</v>
      </c>
      <c r="C687">
        <v>7</v>
      </c>
      <c r="D687" t="s">
        <v>103</v>
      </c>
      <c r="E687" t="s">
        <v>118</v>
      </c>
      <c r="F687" t="s">
        <v>119</v>
      </c>
      <c r="G687" t="s">
        <v>121</v>
      </c>
      <c r="H687">
        <v>54</v>
      </c>
      <c r="I687">
        <f>MediaSpend[[#This Row],[GrossMediaSpend]]*1.19</f>
        <v>64.259999999999991</v>
      </c>
    </row>
    <row r="688" spans="1:9" x14ac:dyDescent="0.3">
      <c r="A688" s="7">
        <v>44091</v>
      </c>
      <c r="B688" s="7">
        <v>2019</v>
      </c>
      <c r="C688">
        <v>7</v>
      </c>
      <c r="D688" t="s">
        <v>99</v>
      </c>
      <c r="E688" t="s">
        <v>118</v>
      </c>
      <c r="F688" t="s">
        <v>218</v>
      </c>
      <c r="G688" t="s">
        <v>230</v>
      </c>
      <c r="H688">
        <v>28</v>
      </c>
      <c r="I688">
        <f>MediaSpend[[#This Row],[GrossMediaSpend]]*1.19</f>
        <v>33.32</v>
      </c>
    </row>
    <row r="689" spans="1:9" x14ac:dyDescent="0.3">
      <c r="A689" s="7">
        <v>44091</v>
      </c>
      <c r="B689" s="7">
        <v>2019</v>
      </c>
      <c r="C689">
        <v>7</v>
      </c>
      <c r="D689" t="s">
        <v>99</v>
      </c>
      <c r="E689" t="s">
        <v>118</v>
      </c>
      <c r="F689" t="s">
        <v>267</v>
      </c>
      <c r="G689" t="s">
        <v>268</v>
      </c>
      <c r="H689">
        <v>65</v>
      </c>
      <c r="I689">
        <f>MediaSpend[[#This Row],[GrossMediaSpend]]*1.19</f>
        <v>77.349999999999994</v>
      </c>
    </row>
    <row r="690" spans="1:9" x14ac:dyDescent="0.3">
      <c r="A690" s="7">
        <v>44091</v>
      </c>
      <c r="B690" s="7">
        <v>2019</v>
      </c>
      <c r="C690">
        <v>7</v>
      </c>
      <c r="D690" t="s">
        <v>107</v>
      </c>
      <c r="E690" t="s">
        <v>118</v>
      </c>
      <c r="F690" t="s">
        <v>341</v>
      </c>
      <c r="G690" t="s">
        <v>342</v>
      </c>
      <c r="H690">
        <v>62</v>
      </c>
      <c r="I690">
        <f>MediaSpend[[#This Row],[GrossMediaSpend]]*1.19</f>
        <v>73.78</v>
      </c>
    </row>
    <row r="691" spans="1:9" x14ac:dyDescent="0.3">
      <c r="A691" s="7">
        <v>44091</v>
      </c>
      <c r="B691" s="7">
        <v>2019</v>
      </c>
      <c r="C691">
        <v>7</v>
      </c>
      <c r="D691" t="s">
        <v>107</v>
      </c>
      <c r="E691" t="s">
        <v>118</v>
      </c>
      <c r="F691" t="s">
        <v>318</v>
      </c>
      <c r="G691" t="s">
        <v>319</v>
      </c>
      <c r="H691">
        <v>228</v>
      </c>
      <c r="I691">
        <f>MediaSpend[[#This Row],[GrossMediaSpend]]*1.19</f>
        <v>271.32</v>
      </c>
    </row>
    <row r="692" spans="1:9" x14ac:dyDescent="0.3">
      <c r="A692" s="7">
        <v>44091</v>
      </c>
      <c r="B692" s="7">
        <v>2019</v>
      </c>
      <c r="C692">
        <v>7</v>
      </c>
      <c r="D692" t="s">
        <v>107</v>
      </c>
      <c r="E692" t="s">
        <v>118</v>
      </c>
      <c r="F692" t="s">
        <v>122</v>
      </c>
      <c r="G692" t="s">
        <v>123</v>
      </c>
      <c r="H692">
        <v>128</v>
      </c>
      <c r="I692">
        <f>MediaSpend[[#This Row],[GrossMediaSpend]]*1.19</f>
        <v>152.32</v>
      </c>
    </row>
    <row r="693" spans="1:9" x14ac:dyDescent="0.3">
      <c r="A693" s="7">
        <v>44091</v>
      </c>
      <c r="B693" s="7">
        <v>2019</v>
      </c>
      <c r="C693">
        <v>7</v>
      </c>
      <c r="D693" t="s">
        <v>105</v>
      </c>
      <c r="E693" t="s">
        <v>118</v>
      </c>
      <c r="F693" t="s">
        <v>131</v>
      </c>
      <c r="G693" t="s">
        <v>132</v>
      </c>
      <c r="H693">
        <v>260</v>
      </c>
      <c r="I693">
        <f>MediaSpend[[#This Row],[GrossMediaSpend]]*1.19</f>
        <v>309.39999999999998</v>
      </c>
    </row>
    <row r="694" spans="1:9" x14ac:dyDescent="0.3">
      <c r="A694" s="7">
        <v>44091</v>
      </c>
      <c r="B694" s="7">
        <v>2019</v>
      </c>
      <c r="C694">
        <v>7</v>
      </c>
      <c r="D694" t="s">
        <v>149</v>
      </c>
      <c r="E694" t="s">
        <v>118</v>
      </c>
      <c r="F694" t="s">
        <v>122</v>
      </c>
      <c r="G694" t="s">
        <v>123</v>
      </c>
      <c r="H694">
        <v>224</v>
      </c>
      <c r="I694">
        <f>MediaSpend[[#This Row],[GrossMediaSpend]]*1.19</f>
        <v>266.56</v>
      </c>
    </row>
    <row r="695" spans="1:9" x14ac:dyDescent="0.3">
      <c r="A695" s="7">
        <v>44091</v>
      </c>
      <c r="B695" s="7">
        <v>2019</v>
      </c>
      <c r="C695">
        <v>7</v>
      </c>
      <c r="D695" t="s">
        <v>261</v>
      </c>
      <c r="E695" t="s">
        <v>118</v>
      </c>
      <c r="F695" t="s">
        <v>300</v>
      </c>
      <c r="G695" t="s">
        <v>301</v>
      </c>
      <c r="H695">
        <v>155</v>
      </c>
      <c r="I695">
        <f>MediaSpend[[#This Row],[GrossMediaSpend]]*1.19</f>
        <v>184.45</v>
      </c>
    </row>
    <row r="696" spans="1:9" x14ac:dyDescent="0.3">
      <c r="A696" s="7">
        <v>44091</v>
      </c>
      <c r="B696" s="7">
        <v>2019</v>
      </c>
      <c r="C696">
        <v>7</v>
      </c>
      <c r="D696" t="s">
        <v>116</v>
      </c>
      <c r="E696" t="s">
        <v>118</v>
      </c>
      <c r="F696" t="s">
        <v>269</v>
      </c>
      <c r="G696" t="s">
        <v>270</v>
      </c>
      <c r="H696">
        <v>109</v>
      </c>
      <c r="I696">
        <f>MediaSpend[[#This Row],[GrossMediaSpend]]*1.19</f>
        <v>129.71</v>
      </c>
    </row>
    <row r="697" spans="1:9" x14ac:dyDescent="0.3">
      <c r="A697" s="7">
        <v>44091</v>
      </c>
      <c r="B697" s="7">
        <v>2019</v>
      </c>
      <c r="C697">
        <v>7</v>
      </c>
      <c r="D697" t="s">
        <v>112</v>
      </c>
      <c r="E697" t="s">
        <v>118</v>
      </c>
      <c r="F697" t="s">
        <v>269</v>
      </c>
      <c r="G697" t="s">
        <v>270</v>
      </c>
      <c r="H697">
        <v>12</v>
      </c>
      <c r="I697">
        <f>MediaSpend[[#This Row],[GrossMediaSpend]]*1.19</f>
        <v>14.28</v>
      </c>
    </row>
    <row r="698" spans="1:9" x14ac:dyDescent="0.3">
      <c r="A698" s="7">
        <v>44091</v>
      </c>
      <c r="B698" s="7">
        <v>2019</v>
      </c>
      <c r="C698">
        <v>7</v>
      </c>
      <c r="D698" t="s">
        <v>103</v>
      </c>
      <c r="E698" t="s">
        <v>118</v>
      </c>
      <c r="F698" t="s">
        <v>133</v>
      </c>
      <c r="G698" t="s">
        <v>134</v>
      </c>
      <c r="H698">
        <v>113</v>
      </c>
      <c r="I698">
        <f>MediaSpend[[#This Row],[GrossMediaSpend]]*1.19</f>
        <v>134.47</v>
      </c>
    </row>
    <row r="699" spans="1:9" x14ac:dyDescent="0.3">
      <c r="A699" s="7">
        <v>44091</v>
      </c>
      <c r="B699" s="7">
        <v>2019</v>
      </c>
      <c r="C699">
        <v>7</v>
      </c>
      <c r="D699" t="s">
        <v>99</v>
      </c>
      <c r="E699" t="s">
        <v>113</v>
      </c>
      <c r="F699" t="s">
        <v>233</v>
      </c>
      <c r="G699" t="s">
        <v>234</v>
      </c>
      <c r="H699">
        <v>44</v>
      </c>
      <c r="I699">
        <f>MediaSpend[[#This Row],[GrossMediaSpend]]*1.19</f>
        <v>52.36</v>
      </c>
    </row>
    <row r="700" spans="1:9" x14ac:dyDescent="0.3">
      <c r="A700" s="7">
        <v>44091</v>
      </c>
      <c r="B700" s="7">
        <v>2019</v>
      </c>
      <c r="C700">
        <v>7</v>
      </c>
      <c r="D700" t="s">
        <v>99</v>
      </c>
      <c r="E700" t="s">
        <v>113</v>
      </c>
      <c r="F700" t="s">
        <v>241</v>
      </c>
      <c r="G700" t="s">
        <v>273</v>
      </c>
      <c r="H700">
        <v>192</v>
      </c>
      <c r="I700">
        <f>MediaSpend[[#This Row],[GrossMediaSpend]]*1.19</f>
        <v>228.48</v>
      </c>
    </row>
    <row r="701" spans="1:9" x14ac:dyDescent="0.3">
      <c r="A701" s="7">
        <v>44091</v>
      </c>
      <c r="B701" s="7">
        <v>2019</v>
      </c>
      <c r="C701">
        <v>7</v>
      </c>
      <c r="D701" t="s">
        <v>99</v>
      </c>
      <c r="E701" t="s">
        <v>113</v>
      </c>
      <c r="F701" t="s">
        <v>185</v>
      </c>
      <c r="G701" t="s">
        <v>322</v>
      </c>
      <c r="H701">
        <v>48</v>
      </c>
      <c r="I701">
        <f>MediaSpend[[#This Row],[GrossMediaSpend]]*1.19</f>
        <v>57.12</v>
      </c>
    </row>
    <row r="702" spans="1:9" x14ac:dyDescent="0.3">
      <c r="A702" s="7">
        <v>44091</v>
      </c>
      <c r="B702" s="7">
        <v>2019</v>
      </c>
      <c r="C702">
        <v>7</v>
      </c>
      <c r="D702" t="s">
        <v>103</v>
      </c>
      <c r="E702" t="s">
        <v>113</v>
      </c>
      <c r="F702" t="s">
        <v>231</v>
      </c>
      <c r="G702" t="s">
        <v>235</v>
      </c>
      <c r="H702">
        <v>97</v>
      </c>
      <c r="I702">
        <f>MediaSpend[[#This Row],[GrossMediaSpend]]*1.19</f>
        <v>115.42999999999999</v>
      </c>
    </row>
    <row r="703" spans="1:9" x14ac:dyDescent="0.3">
      <c r="A703" s="7">
        <v>44091</v>
      </c>
      <c r="B703" s="7">
        <v>2019</v>
      </c>
      <c r="C703">
        <v>7</v>
      </c>
      <c r="D703" t="s">
        <v>178</v>
      </c>
      <c r="E703" t="s">
        <v>113</v>
      </c>
      <c r="F703" t="s">
        <v>150</v>
      </c>
      <c r="G703" t="s">
        <v>151</v>
      </c>
      <c r="H703">
        <v>47</v>
      </c>
      <c r="I703">
        <f>MediaSpend[[#This Row],[GrossMediaSpend]]*1.19</f>
        <v>55.93</v>
      </c>
    </row>
    <row r="704" spans="1:9" x14ac:dyDescent="0.3">
      <c r="A704" s="7">
        <v>44091</v>
      </c>
      <c r="B704" s="7">
        <v>2019</v>
      </c>
      <c r="C704">
        <v>7</v>
      </c>
      <c r="D704" t="s">
        <v>107</v>
      </c>
      <c r="E704" t="s">
        <v>113</v>
      </c>
      <c r="F704" t="s">
        <v>233</v>
      </c>
      <c r="G704" t="s">
        <v>234</v>
      </c>
      <c r="H704">
        <v>251</v>
      </c>
      <c r="I704">
        <f>MediaSpend[[#This Row],[GrossMediaSpend]]*1.19</f>
        <v>298.69</v>
      </c>
    </row>
    <row r="705" spans="1:9" x14ac:dyDescent="0.3">
      <c r="A705" s="7">
        <v>44091</v>
      </c>
      <c r="B705" s="7">
        <v>2019</v>
      </c>
      <c r="C705">
        <v>7</v>
      </c>
      <c r="D705" t="s">
        <v>103</v>
      </c>
      <c r="E705" t="s">
        <v>113</v>
      </c>
      <c r="F705" t="s">
        <v>231</v>
      </c>
      <c r="G705" t="s">
        <v>232</v>
      </c>
      <c r="H705">
        <v>37</v>
      </c>
      <c r="I705">
        <f>MediaSpend[[#This Row],[GrossMediaSpend]]*1.19</f>
        <v>44.03</v>
      </c>
    </row>
    <row r="706" spans="1:9" x14ac:dyDescent="0.3">
      <c r="A706" s="7">
        <v>44091</v>
      </c>
      <c r="B706" s="7">
        <v>2019</v>
      </c>
      <c r="C706">
        <v>7</v>
      </c>
      <c r="D706" t="s">
        <v>107</v>
      </c>
      <c r="E706" t="s">
        <v>113</v>
      </c>
      <c r="F706" t="s">
        <v>231</v>
      </c>
      <c r="G706" t="s">
        <v>235</v>
      </c>
      <c r="H706">
        <v>32</v>
      </c>
      <c r="I706">
        <f>MediaSpend[[#This Row],[GrossMediaSpend]]*1.19</f>
        <v>38.08</v>
      </c>
    </row>
    <row r="707" spans="1:9" x14ac:dyDescent="0.3">
      <c r="A707" s="7">
        <v>44091</v>
      </c>
      <c r="B707" s="7">
        <v>2019</v>
      </c>
      <c r="C707">
        <v>7</v>
      </c>
      <c r="D707" t="s">
        <v>103</v>
      </c>
      <c r="E707" t="s">
        <v>113</v>
      </c>
      <c r="F707" t="s">
        <v>137</v>
      </c>
      <c r="G707" t="s">
        <v>138</v>
      </c>
      <c r="H707">
        <v>184</v>
      </c>
      <c r="I707">
        <f>MediaSpend[[#This Row],[GrossMediaSpend]]*1.19</f>
        <v>218.95999999999998</v>
      </c>
    </row>
    <row r="708" spans="1:9" x14ac:dyDescent="0.3">
      <c r="A708" s="7">
        <v>44091</v>
      </c>
      <c r="B708" s="7">
        <v>2019</v>
      </c>
      <c r="C708">
        <v>7</v>
      </c>
      <c r="D708" t="s">
        <v>111</v>
      </c>
      <c r="E708" t="s">
        <v>113</v>
      </c>
      <c r="F708" t="s">
        <v>233</v>
      </c>
      <c r="G708" t="s">
        <v>234</v>
      </c>
      <c r="H708">
        <v>149</v>
      </c>
      <c r="I708">
        <f>MediaSpend[[#This Row],[GrossMediaSpend]]*1.19</f>
        <v>177.31</v>
      </c>
    </row>
    <row r="709" spans="1:9" x14ac:dyDescent="0.3">
      <c r="A709" s="7">
        <v>44091</v>
      </c>
      <c r="B709" s="7">
        <v>2019</v>
      </c>
      <c r="C709">
        <v>7</v>
      </c>
      <c r="D709" t="s">
        <v>149</v>
      </c>
      <c r="E709" t="s">
        <v>113</v>
      </c>
      <c r="F709" t="s">
        <v>137</v>
      </c>
      <c r="G709" t="s">
        <v>138</v>
      </c>
      <c r="H709">
        <v>2</v>
      </c>
      <c r="I709">
        <f>MediaSpend[[#This Row],[GrossMediaSpend]]*1.19</f>
        <v>2.38</v>
      </c>
    </row>
    <row r="710" spans="1:9" x14ac:dyDescent="0.3">
      <c r="A710" s="7">
        <v>44091</v>
      </c>
      <c r="B710" s="7">
        <v>2019</v>
      </c>
      <c r="C710">
        <v>7</v>
      </c>
      <c r="D710" t="s">
        <v>149</v>
      </c>
      <c r="E710" t="s">
        <v>113</v>
      </c>
      <c r="F710" t="s">
        <v>150</v>
      </c>
      <c r="G710" t="s">
        <v>151</v>
      </c>
      <c r="H710">
        <v>247</v>
      </c>
      <c r="I710">
        <f>MediaSpend[[#This Row],[GrossMediaSpend]]*1.19</f>
        <v>293.93</v>
      </c>
    </row>
    <row r="711" spans="1:9" x14ac:dyDescent="0.3">
      <c r="A711" s="7">
        <v>44091</v>
      </c>
      <c r="B711" s="7">
        <v>2019</v>
      </c>
      <c r="C711">
        <v>7</v>
      </c>
      <c r="D711" t="s">
        <v>112</v>
      </c>
      <c r="E711" t="s">
        <v>113</v>
      </c>
      <c r="F711" t="s">
        <v>239</v>
      </c>
      <c r="G711" t="s">
        <v>240</v>
      </c>
      <c r="H711">
        <v>7</v>
      </c>
      <c r="I711">
        <f>MediaSpend[[#This Row],[GrossMediaSpend]]*1.19</f>
        <v>8.33</v>
      </c>
    </row>
    <row r="712" spans="1:9" x14ac:dyDescent="0.3">
      <c r="A712" s="7">
        <v>44091</v>
      </c>
      <c r="B712" s="7">
        <v>2019</v>
      </c>
      <c r="C712">
        <v>7</v>
      </c>
      <c r="D712" t="s">
        <v>116</v>
      </c>
      <c r="E712" t="s">
        <v>113</v>
      </c>
      <c r="F712" t="s">
        <v>278</v>
      </c>
      <c r="G712" t="s">
        <v>279</v>
      </c>
      <c r="H712">
        <v>210</v>
      </c>
      <c r="I712">
        <f>MediaSpend[[#This Row],[GrossMediaSpend]]*1.19</f>
        <v>249.89999999999998</v>
      </c>
    </row>
    <row r="713" spans="1:9" x14ac:dyDescent="0.3">
      <c r="A713" s="7">
        <v>44091</v>
      </c>
      <c r="B713" s="7">
        <v>2019</v>
      </c>
      <c r="C713">
        <v>7</v>
      </c>
      <c r="D713" t="s">
        <v>116</v>
      </c>
      <c r="E713" t="s">
        <v>113</v>
      </c>
      <c r="F713" t="s">
        <v>278</v>
      </c>
      <c r="G713" t="s">
        <v>308</v>
      </c>
      <c r="H713">
        <v>224</v>
      </c>
      <c r="I713">
        <f>MediaSpend[[#This Row],[GrossMediaSpend]]*1.19</f>
        <v>266.56</v>
      </c>
    </row>
    <row r="714" spans="1:9" x14ac:dyDescent="0.3">
      <c r="A714" s="7">
        <v>44091</v>
      </c>
      <c r="B714" s="7">
        <v>2019</v>
      </c>
      <c r="C714">
        <v>7</v>
      </c>
      <c r="D714" t="s">
        <v>116</v>
      </c>
      <c r="E714" t="s">
        <v>113</v>
      </c>
      <c r="F714" t="s">
        <v>278</v>
      </c>
      <c r="G714" t="s">
        <v>280</v>
      </c>
      <c r="H714">
        <v>25</v>
      </c>
      <c r="I714">
        <f>MediaSpend[[#This Row],[GrossMediaSpend]]*1.19</f>
        <v>29.75</v>
      </c>
    </row>
    <row r="715" spans="1:9" x14ac:dyDescent="0.3">
      <c r="A715" s="7">
        <v>44091</v>
      </c>
      <c r="B715" s="7">
        <v>2019</v>
      </c>
      <c r="C715">
        <v>7</v>
      </c>
      <c r="D715" t="s">
        <v>116</v>
      </c>
      <c r="E715" t="s">
        <v>113</v>
      </c>
      <c r="F715" t="s">
        <v>278</v>
      </c>
      <c r="G715" t="s">
        <v>281</v>
      </c>
      <c r="H715">
        <v>121</v>
      </c>
      <c r="I715">
        <f>MediaSpend[[#This Row],[GrossMediaSpend]]*1.19</f>
        <v>143.98999999999998</v>
      </c>
    </row>
    <row r="716" spans="1:9" x14ac:dyDescent="0.3">
      <c r="A716" s="7">
        <v>44091</v>
      </c>
      <c r="B716" s="7">
        <v>2019</v>
      </c>
      <c r="C716">
        <v>7</v>
      </c>
      <c r="D716" t="s">
        <v>107</v>
      </c>
      <c r="E716" t="s">
        <v>113</v>
      </c>
      <c r="F716" t="s">
        <v>156</v>
      </c>
      <c r="G716" t="s">
        <v>159</v>
      </c>
      <c r="H716">
        <v>49</v>
      </c>
      <c r="I716">
        <f>MediaSpend[[#This Row],[GrossMediaSpend]]*1.19</f>
        <v>58.309999999999995</v>
      </c>
    </row>
    <row r="717" spans="1:9" x14ac:dyDescent="0.3">
      <c r="A717" s="7">
        <v>44091</v>
      </c>
      <c r="B717" s="7">
        <v>2019</v>
      </c>
      <c r="C717">
        <v>7</v>
      </c>
      <c r="D717" t="s">
        <v>261</v>
      </c>
      <c r="E717" t="s">
        <v>113</v>
      </c>
      <c r="F717" t="s">
        <v>160</v>
      </c>
      <c r="G717" t="s">
        <v>349</v>
      </c>
      <c r="H717">
        <v>189</v>
      </c>
      <c r="I717">
        <f>MediaSpend[[#This Row],[GrossMediaSpend]]*1.19</f>
        <v>224.91</v>
      </c>
    </row>
    <row r="718" spans="1:9" x14ac:dyDescent="0.3">
      <c r="A718" s="7">
        <v>44091</v>
      </c>
      <c r="B718" s="7">
        <v>2019</v>
      </c>
      <c r="C718">
        <v>7</v>
      </c>
      <c r="D718" t="s">
        <v>206</v>
      </c>
      <c r="E718" t="s">
        <v>113</v>
      </c>
      <c r="F718" t="s">
        <v>160</v>
      </c>
      <c r="G718" t="s">
        <v>162</v>
      </c>
      <c r="H718">
        <v>3</v>
      </c>
      <c r="I718">
        <f>MediaSpend[[#This Row],[GrossMediaSpend]]*1.19</f>
        <v>3.57</v>
      </c>
    </row>
    <row r="719" spans="1:9" x14ac:dyDescent="0.3">
      <c r="A719" s="7">
        <v>44091</v>
      </c>
      <c r="B719" s="7">
        <v>2019</v>
      </c>
      <c r="C719">
        <v>7</v>
      </c>
      <c r="D719" t="s">
        <v>112</v>
      </c>
      <c r="E719" t="s">
        <v>113</v>
      </c>
      <c r="F719" t="s">
        <v>160</v>
      </c>
      <c r="G719" t="s">
        <v>160</v>
      </c>
      <c r="H719">
        <v>165</v>
      </c>
      <c r="I719">
        <f>MediaSpend[[#This Row],[GrossMediaSpend]]*1.19</f>
        <v>196.35</v>
      </c>
    </row>
    <row r="720" spans="1:9" x14ac:dyDescent="0.3">
      <c r="A720" s="7">
        <v>44091</v>
      </c>
      <c r="B720" s="7">
        <v>2019</v>
      </c>
      <c r="C720">
        <v>7</v>
      </c>
      <c r="D720" t="s">
        <v>112</v>
      </c>
      <c r="E720" t="s">
        <v>113</v>
      </c>
      <c r="F720" t="s">
        <v>160</v>
      </c>
      <c r="G720" t="s">
        <v>162</v>
      </c>
      <c r="H720">
        <v>150</v>
      </c>
      <c r="I720">
        <f>MediaSpend[[#This Row],[GrossMediaSpend]]*1.19</f>
        <v>178.5</v>
      </c>
    </row>
    <row r="721" spans="1:9" x14ac:dyDescent="0.3">
      <c r="A721" s="7">
        <v>44091</v>
      </c>
      <c r="B721" s="7">
        <v>2019</v>
      </c>
      <c r="C721">
        <v>7</v>
      </c>
      <c r="D721" t="s">
        <v>112</v>
      </c>
      <c r="E721" t="s">
        <v>113</v>
      </c>
      <c r="F721" t="s">
        <v>160</v>
      </c>
      <c r="G721" t="s">
        <v>163</v>
      </c>
      <c r="H721">
        <v>84</v>
      </c>
      <c r="I721">
        <f>MediaSpend[[#This Row],[GrossMediaSpend]]*1.19</f>
        <v>99.96</v>
      </c>
    </row>
    <row r="722" spans="1:9" x14ac:dyDescent="0.3">
      <c r="A722" s="7">
        <v>44091</v>
      </c>
      <c r="B722" s="7">
        <v>2019</v>
      </c>
      <c r="C722">
        <v>7</v>
      </c>
      <c r="D722" t="s">
        <v>116</v>
      </c>
      <c r="E722" t="s">
        <v>113</v>
      </c>
      <c r="F722" t="s">
        <v>160</v>
      </c>
      <c r="G722" t="s">
        <v>350</v>
      </c>
      <c r="H722">
        <v>23</v>
      </c>
      <c r="I722">
        <f>MediaSpend[[#This Row],[GrossMediaSpend]]*1.19</f>
        <v>27.369999999999997</v>
      </c>
    </row>
    <row r="723" spans="1:9" x14ac:dyDescent="0.3">
      <c r="A723" s="7">
        <v>44091</v>
      </c>
      <c r="B723" s="7">
        <v>2019</v>
      </c>
      <c r="C723">
        <v>7</v>
      </c>
      <c r="D723" t="s">
        <v>116</v>
      </c>
      <c r="E723" t="s">
        <v>113</v>
      </c>
      <c r="F723" t="s">
        <v>160</v>
      </c>
      <c r="G723" t="s">
        <v>160</v>
      </c>
      <c r="H723">
        <v>85</v>
      </c>
      <c r="I723">
        <f>MediaSpend[[#This Row],[GrossMediaSpend]]*1.19</f>
        <v>101.14999999999999</v>
      </c>
    </row>
    <row r="724" spans="1:9" x14ac:dyDescent="0.3">
      <c r="A724" s="7">
        <v>44091</v>
      </c>
      <c r="B724" s="7">
        <v>2019</v>
      </c>
      <c r="C724">
        <v>7</v>
      </c>
      <c r="D724" t="s">
        <v>116</v>
      </c>
      <c r="E724" t="s">
        <v>113</v>
      </c>
      <c r="F724" t="s">
        <v>160</v>
      </c>
      <c r="G724" t="s">
        <v>164</v>
      </c>
      <c r="H724">
        <v>40</v>
      </c>
      <c r="I724">
        <f>MediaSpend[[#This Row],[GrossMediaSpend]]*1.19</f>
        <v>47.599999999999994</v>
      </c>
    </row>
    <row r="725" spans="1:9" x14ac:dyDescent="0.3">
      <c r="A725" s="7">
        <v>44091</v>
      </c>
      <c r="B725" s="7">
        <v>2019</v>
      </c>
      <c r="C725">
        <v>7</v>
      </c>
      <c r="D725" t="s">
        <v>105</v>
      </c>
      <c r="E725" t="s">
        <v>100</v>
      </c>
      <c r="F725" t="s">
        <v>167</v>
      </c>
      <c r="G725" t="s">
        <v>169</v>
      </c>
      <c r="H725">
        <v>81</v>
      </c>
      <c r="I725">
        <f>MediaSpend[[#This Row],[GrossMediaSpend]]*1.19</f>
        <v>96.39</v>
      </c>
    </row>
    <row r="726" spans="1:9" x14ac:dyDescent="0.3">
      <c r="A726" s="7">
        <v>44091</v>
      </c>
      <c r="B726" s="7">
        <v>2019</v>
      </c>
      <c r="C726">
        <v>7</v>
      </c>
      <c r="D726" t="s">
        <v>105</v>
      </c>
      <c r="E726" t="s">
        <v>100</v>
      </c>
      <c r="F726" t="s">
        <v>167</v>
      </c>
      <c r="G726" t="s">
        <v>327</v>
      </c>
      <c r="H726">
        <v>81</v>
      </c>
      <c r="I726">
        <f>MediaSpend[[#This Row],[GrossMediaSpend]]*1.19</f>
        <v>96.39</v>
      </c>
    </row>
    <row r="727" spans="1:9" x14ac:dyDescent="0.3">
      <c r="A727" s="7">
        <v>44091</v>
      </c>
      <c r="B727" s="7">
        <v>2019</v>
      </c>
      <c r="C727">
        <v>7</v>
      </c>
      <c r="D727" t="s">
        <v>105</v>
      </c>
      <c r="E727" t="s">
        <v>100</v>
      </c>
      <c r="F727" t="s">
        <v>167</v>
      </c>
      <c r="G727" t="s">
        <v>170</v>
      </c>
      <c r="H727">
        <v>119</v>
      </c>
      <c r="I727">
        <f>MediaSpend[[#This Row],[GrossMediaSpend]]*1.19</f>
        <v>141.60999999999999</v>
      </c>
    </row>
    <row r="728" spans="1:9" x14ac:dyDescent="0.3">
      <c r="A728" s="7">
        <v>44091</v>
      </c>
      <c r="B728" s="7">
        <v>2019</v>
      </c>
      <c r="C728">
        <v>7</v>
      </c>
      <c r="D728" t="s">
        <v>112</v>
      </c>
      <c r="E728" t="s">
        <v>100</v>
      </c>
      <c r="F728" t="s">
        <v>167</v>
      </c>
      <c r="G728" t="s">
        <v>284</v>
      </c>
      <c r="H728">
        <v>167</v>
      </c>
      <c r="I728">
        <f>MediaSpend[[#This Row],[GrossMediaSpend]]*1.19</f>
        <v>198.73</v>
      </c>
    </row>
    <row r="729" spans="1:9" x14ac:dyDescent="0.3">
      <c r="A729" s="7">
        <v>44091</v>
      </c>
      <c r="B729" s="7">
        <v>2019</v>
      </c>
      <c r="C729">
        <v>7</v>
      </c>
      <c r="D729" t="s">
        <v>116</v>
      </c>
      <c r="E729" t="s">
        <v>100</v>
      </c>
      <c r="F729" t="s">
        <v>160</v>
      </c>
      <c r="G729" t="s">
        <v>310</v>
      </c>
      <c r="H729">
        <v>13</v>
      </c>
      <c r="I729">
        <f>MediaSpend[[#This Row],[GrossMediaSpend]]*1.19</f>
        <v>15.469999999999999</v>
      </c>
    </row>
    <row r="730" spans="1:9" x14ac:dyDescent="0.3">
      <c r="A730" s="7">
        <v>44091</v>
      </c>
      <c r="B730" s="7">
        <v>2019</v>
      </c>
      <c r="C730">
        <v>7</v>
      </c>
      <c r="D730" t="s">
        <v>116</v>
      </c>
      <c r="E730" t="s">
        <v>100</v>
      </c>
      <c r="F730" t="s">
        <v>160</v>
      </c>
      <c r="G730" t="s">
        <v>328</v>
      </c>
      <c r="H730">
        <v>108</v>
      </c>
      <c r="I730">
        <f>MediaSpend[[#This Row],[GrossMediaSpend]]*1.19</f>
        <v>128.51999999999998</v>
      </c>
    </row>
    <row r="731" spans="1:9" x14ac:dyDescent="0.3">
      <c r="A731" s="7">
        <v>44091</v>
      </c>
      <c r="B731" s="7">
        <v>2019</v>
      </c>
      <c r="C731">
        <v>7</v>
      </c>
      <c r="D731" t="s">
        <v>112</v>
      </c>
      <c r="E731" t="s">
        <v>100</v>
      </c>
      <c r="F731" t="s">
        <v>245</v>
      </c>
      <c r="G731" t="s">
        <v>329</v>
      </c>
      <c r="H731">
        <v>168</v>
      </c>
      <c r="I731">
        <f>MediaSpend[[#This Row],[GrossMediaSpend]]*1.19</f>
        <v>199.92</v>
      </c>
    </row>
    <row r="732" spans="1:9" x14ac:dyDescent="0.3">
      <c r="A732" s="7">
        <v>44091</v>
      </c>
      <c r="B732" s="7">
        <v>2019</v>
      </c>
      <c r="C732">
        <v>7</v>
      </c>
      <c r="D732" t="s">
        <v>206</v>
      </c>
      <c r="E732" t="s">
        <v>100</v>
      </c>
      <c r="F732" t="s">
        <v>245</v>
      </c>
      <c r="G732" t="s">
        <v>285</v>
      </c>
      <c r="H732">
        <v>264</v>
      </c>
      <c r="I732">
        <f>MediaSpend[[#This Row],[GrossMediaSpend]]*1.19</f>
        <v>314.15999999999997</v>
      </c>
    </row>
    <row r="733" spans="1:9" x14ac:dyDescent="0.3">
      <c r="A733" s="7">
        <v>44091</v>
      </c>
      <c r="B733" s="7">
        <v>2019</v>
      </c>
      <c r="C733">
        <v>7</v>
      </c>
      <c r="D733" t="s">
        <v>173</v>
      </c>
      <c r="E733" t="s">
        <v>100</v>
      </c>
      <c r="F733" t="s">
        <v>249</v>
      </c>
      <c r="G733" t="s">
        <v>250</v>
      </c>
      <c r="H733">
        <v>259</v>
      </c>
      <c r="I733">
        <f>MediaSpend[[#This Row],[GrossMediaSpend]]*1.19</f>
        <v>308.20999999999998</v>
      </c>
    </row>
    <row r="734" spans="1:9" x14ac:dyDescent="0.3">
      <c r="A734" s="7">
        <v>44091</v>
      </c>
      <c r="B734" s="7">
        <v>2019</v>
      </c>
      <c r="C734">
        <v>7</v>
      </c>
      <c r="D734" t="s">
        <v>178</v>
      </c>
      <c r="E734" t="s">
        <v>100</v>
      </c>
      <c r="F734" t="s">
        <v>179</v>
      </c>
      <c r="G734" t="s">
        <v>180</v>
      </c>
      <c r="H734">
        <v>230</v>
      </c>
      <c r="I734">
        <f>MediaSpend[[#This Row],[GrossMediaSpend]]*1.19</f>
        <v>273.7</v>
      </c>
    </row>
    <row r="735" spans="1:9" x14ac:dyDescent="0.3">
      <c r="A735" s="7">
        <v>44091</v>
      </c>
      <c r="B735" s="7">
        <v>2019</v>
      </c>
      <c r="C735">
        <v>7</v>
      </c>
      <c r="D735" t="s">
        <v>187</v>
      </c>
      <c r="E735" t="s">
        <v>100</v>
      </c>
      <c r="F735" t="s">
        <v>330</v>
      </c>
      <c r="G735" t="s">
        <v>331</v>
      </c>
      <c r="H735">
        <v>127</v>
      </c>
      <c r="I735">
        <f>MediaSpend[[#This Row],[GrossMediaSpend]]*1.19</f>
        <v>151.13</v>
      </c>
    </row>
    <row r="736" spans="1:9" x14ac:dyDescent="0.3">
      <c r="A736" s="7">
        <v>44091</v>
      </c>
      <c r="B736" s="7">
        <v>2019</v>
      </c>
      <c r="C736">
        <v>7</v>
      </c>
      <c r="D736" t="s">
        <v>187</v>
      </c>
      <c r="E736" t="s">
        <v>100</v>
      </c>
      <c r="F736" t="s">
        <v>247</v>
      </c>
      <c r="G736" t="s">
        <v>248</v>
      </c>
      <c r="H736">
        <v>246</v>
      </c>
      <c r="I736">
        <f>MediaSpend[[#This Row],[GrossMediaSpend]]*1.19</f>
        <v>292.74</v>
      </c>
    </row>
    <row r="737" spans="1:9" x14ac:dyDescent="0.3">
      <c r="A737" s="7">
        <v>44091</v>
      </c>
      <c r="B737" s="7">
        <v>2019</v>
      </c>
      <c r="C737">
        <v>7</v>
      </c>
      <c r="D737" t="s">
        <v>107</v>
      </c>
      <c r="E737" t="s">
        <v>100</v>
      </c>
      <c r="F737" t="s">
        <v>192</v>
      </c>
      <c r="G737" t="s">
        <v>193</v>
      </c>
      <c r="H737">
        <v>33</v>
      </c>
      <c r="I737">
        <f>MediaSpend[[#This Row],[GrossMediaSpend]]*1.19</f>
        <v>39.269999999999996</v>
      </c>
    </row>
    <row r="738" spans="1:9" x14ac:dyDescent="0.3">
      <c r="A738" s="7">
        <v>44091</v>
      </c>
      <c r="B738" s="7">
        <v>2019</v>
      </c>
      <c r="C738">
        <v>7</v>
      </c>
      <c r="D738" t="s">
        <v>103</v>
      </c>
      <c r="E738" t="s">
        <v>100</v>
      </c>
      <c r="F738" t="s">
        <v>351</v>
      </c>
      <c r="G738" t="s">
        <v>351</v>
      </c>
      <c r="H738">
        <v>241</v>
      </c>
      <c r="I738">
        <f>MediaSpend[[#This Row],[GrossMediaSpend]]*1.19</f>
        <v>286.78999999999996</v>
      </c>
    </row>
    <row r="739" spans="1:9" x14ac:dyDescent="0.3">
      <c r="A739" s="7">
        <v>44091</v>
      </c>
      <c r="B739" s="7">
        <v>2019</v>
      </c>
      <c r="C739">
        <v>7</v>
      </c>
      <c r="D739" t="s">
        <v>111</v>
      </c>
      <c r="E739" t="s">
        <v>100</v>
      </c>
      <c r="F739" t="s">
        <v>352</v>
      </c>
      <c r="G739" t="s">
        <v>353</v>
      </c>
      <c r="H739">
        <v>59</v>
      </c>
      <c r="I739">
        <f>MediaSpend[[#This Row],[GrossMediaSpend]]*1.19</f>
        <v>70.209999999999994</v>
      </c>
    </row>
    <row r="740" spans="1:9" x14ac:dyDescent="0.3">
      <c r="A740" s="7">
        <v>44091</v>
      </c>
      <c r="B740" s="7">
        <v>2019</v>
      </c>
      <c r="C740">
        <v>7</v>
      </c>
      <c r="D740" t="s">
        <v>149</v>
      </c>
      <c r="E740" t="s">
        <v>100</v>
      </c>
      <c r="F740" t="s">
        <v>131</v>
      </c>
      <c r="G740" t="s">
        <v>196</v>
      </c>
      <c r="H740">
        <v>174</v>
      </c>
      <c r="I740">
        <f>MediaSpend[[#This Row],[GrossMediaSpend]]*1.19</f>
        <v>207.06</v>
      </c>
    </row>
    <row r="741" spans="1:9" x14ac:dyDescent="0.3">
      <c r="A741" s="7">
        <v>44091</v>
      </c>
      <c r="B741" s="7">
        <v>2019</v>
      </c>
      <c r="C741">
        <v>7</v>
      </c>
      <c r="D741" t="s">
        <v>149</v>
      </c>
      <c r="E741" t="s">
        <v>100</v>
      </c>
      <c r="F741" t="s">
        <v>335</v>
      </c>
      <c r="G741" t="s">
        <v>336</v>
      </c>
      <c r="H741">
        <v>28</v>
      </c>
      <c r="I741">
        <f>MediaSpend[[#This Row],[GrossMediaSpend]]*1.19</f>
        <v>33.32</v>
      </c>
    </row>
    <row r="742" spans="1:9" x14ac:dyDescent="0.3">
      <c r="A742" s="7">
        <v>44091</v>
      </c>
      <c r="B742" s="7">
        <v>2019</v>
      </c>
      <c r="C742">
        <v>7</v>
      </c>
      <c r="D742" t="s">
        <v>261</v>
      </c>
      <c r="E742" t="s">
        <v>100</v>
      </c>
      <c r="F742" t="s">
        <v>337</v>
      </c>
      <c r="G742" t="s">
        <v>338</v>
      </c>
      <c r="H742">
        <v>47</v>
      </c>
      <c r="I742">
        <f>MediaSpend[[#This Row],[GrossMediaSpend]]*1.19</f>
        <v>55.93</v>
      </c>
    </row>
    <row r="743" spans="1:9" x14ac:dyDescent="0.3">
      <c r="A743" s="7">
        <v>44091</v>
      </c>
      <c r="B743" s="7">
        <v>2019</v>
      </c>
      <c r="C743">
        <v>7</v>
      </c>
      <c r="D743" t="s">
        <v>116</v>
      </c>
      <c r="E743" t="s">
        <v>100</v>
      </c>
      <c r="F743" t="s">
        <v>185</v>
      </c>
      <c r="G743" t="s">
        <v>186</v>
      </c>
      <c r="H743">
        <v>137</v>
      </c>
      <c r="I743">
        <f>MediaSpend[[#This Row],[GrossMediaSpend]]*1.19</f>
        <v>163.03</v>
      </c>
    </row>
    <row r="744" spans="1:9" x14ac:dyDescent="0.3">
      <c r="A744" s="7">
        <v>44091</v>
      </c>
      <c r="B744" s="7">
        <v>2019</v>
      </c>
      <c r="C744">
        <v>7</v>
      </c>
      <c r="D744" t="s">
        <v>206</v>
      </c>
      <c r="E744" t="s">
        <v>100</v>
      </c>
      <c r="F744" t="s">
        <v>207</v>
      </c>
      <c r="G744" t="s">
        <v>208</v>
      </c>
      <c r="H744">
        <v>83</v>
      </c>
      <c r="I744">
        <f>MediaSpend[[#This Row],[GrossMediaSpend]]*1.19</f>
        <v>98.77</v>
      </c>
    </row>
    <row r="745" spans="1:9" x14ac:dyDescent="0.3">
      <c r="A745" s="7">
        <v>44091</v>
      </c>
      <c r="B745" s="7">
        <v>2019</v>
      </c>
      <c r="C745">
        <v>7</v>
      </c>
      <c r="D745" t="s">
        <v>112</v>
      </c>
      <c r="E745" t="s">
        <v>100</v>
      </c>
      <c r="F745" t="s">
        <v>202</v>
      </c>
      <c r="G745" t="s">
        <v>203</v>
      </c>
      <c r="H745">
        <v>80</v>
      </c>
      <c r="I745">
        <f>MediaSpend[[#This Row],[GrossMediaSpend]]*1.19</f>
        <v>95.199999999999989</v>
      </c>
    </row>
    <row r="746" spans="1:9" x14ac:dyDescent="0.3">
      <c r="A746" s="7">
        <v>44091</v>
      </c>
      <c r="B746" s="7">
        <v>2019</v>
      </c>
      <c r="C746">
        <v>7</v>
      </c>
      <c r="D746" t="s">
        <v>99</v>
      </c>
      <c r="E746" t="s">
        <v>100</v>
      </c>
      <c r="F746" t="s">
        <v>210</v>
      </c>
      <c r="G746" t="s">
        <v>211</v>
      </c>
      <c r="H746">
        <v>111</v>
      </c>
      <c r="I746">
        <f>MediaSpend[[#This Row],[GrossMediaSpend]]*1.19</f>
        <v>132.09</v>
      </c>
    </row>
    <row r="747" spans="1:9" x14ac:dyDescent="0.3">
      <c r="A747" s="7">
        <v>44091</v>
      </c>
      <c r="B747" s="7">
        <v>2019</v>
      </c>
      <c r="C747">
        <v>7</v>
      </c>
      <c r="D747" t="s">
        <v>103</v>
      </c>
      <c r="E747" t="s">
        <v>100</v>
      </c>
      <c r="F747" t="s">
        <v>210</v>
      </c>
      <c r="G747" t="s">
        <v>211</v>
      </c>
      <c r="H747">
        <v>214</v>
      </c>
      <c r="I747">
        <f>MediaSpend[[#This Row],[GrossMediaSpend]]*1.19</f>
        <v>254.66</v>
      </c>
    </row>
    <row r="748" spans="1:9" x14ac:dyDescent="0.3">
      <c r="A748" s="7">
        <v>44091</v>
      </c>
      <c r="B748" s="7">
        <v>2019</v>
      </c>
      <c r="C748">
        <v>7</v>
      </c>
      <c r="D748" t="s">
        <v>173</v>
      </c>
      <c r="E748" t="s">
        <v>100</v>
      </c>
      <c r="F748" t="s">
        <v>212</v>
      </c>
      <c r="G748" t="s">
        <v>314</v>
      </c>
      <c r="H748">
        <v>270</v>
      </c>
      <c r="I748">
        <f>MediaSpend[[#This Row],[GrossMediaSpend]]*1.19</f>
        <v>321.3</v>
      </c>
    </row>
    <row r="749" spans="1:9" x14ac:dyDescent="0.3">
      <c r="A749" s="7">
        <v>44091</v>
      </c>
      <c r="B749" s="7">
        <v>2019</v>
      </c>
      <c r="C749">
        <v>7</v>
      </c>
      <c r="D749" t="s">
        <v>173</v>
      </c>
      <c r="E749" t="s">
        <v>100</v>
      </c>
      <c r="F749" t="s">
        <v>212</v>
      </c>
      <c r="G749" t="s">
        <v>315</v>
      </c>
      <c r="H749">
        <v>162</v>
      </c>
      <c r="I749">
        <f>MediaSpend[[#This Row],[GrossMediaSpend]]*1.19</f>
        <v>192.78</v>
      </c>
    </row>
    <row r="750" spans="1:9" x14ac:dyDescent="0.3">
      <c r="A750" s="7">
        <v>44091</v>
      </c>
      <c r="B750" s="7">
        <v>2019</v>
      </c>
      <c r="C750">
        <v>7</v>
      </c>
      <c r="D750" t="s">
        <v>173</v>
      </c>
      <c r="E750" t="s">
        <v>100</v>
      </c>
      <c r="F750" t="s">
        <v>212</v>
      </c>
      <c r="G750" t="s">
        <v>213</v>
      </c>
      <c r="H750">
        <v>276</v>
      </c>
      <c r="I750">
        <f>MediaSpend[[#This Row],[GrossMediaSpend]]*1.19</f>
        <v>328.44</v>
      </c>
    </row>
    <row r="751" spans="1:9" x14ac:dyDescent="0.3">
      <c r="A751" s="7">
        <v>44091</v>
      </c>
      <c r="B751" s="7">
        <v>2019</v>
      </c>
      <c r="C751">
        <v>7</v>
      </c>
      <c r="D751" t="s">
        <v>105</v>
      </c>
      <c r="E751" t="s">
        <v>100</v>
      </c>
      <c r="F751" t="s">
        <v>214</v>
      </c>
      <c r="G751" t="s">
        <v>217</v>
      </c>
      <c r="H751">
        <v>254</v>
      </c>
      <c r="I751">
        <f>MediaSpend[[#This Row],[GrossMediaSpend]]*1.19</f>
        <v>302.26</v>
      </c>
    </row>
    <row r="752" spans="1:9" x14ac:dyDescent="0.3">
      <c r="A752" s="7">
        <v>44091</v>
      </c>
      <c r="B752" s="7">
        <v>2019</v>
      </c>
      <c r="C752">
        <v>7</v>
      </c>
      <c r="D752" t="s">
        <v>105</v>
      </c>
      <c r="E752" t="s">
        <v>100</v>
      </c>
      <c r="F752" t="s">
        <v>214</v>
      </c>
      <c r="G752" t="s">
        <v>296</v>
      </c>
      <c r="H752">
        <v>114</v>
      </c>
      <c r="I752">
        <f>MediaSpend[[#This Row],[GrossMediaSpend]]*1.19</f>
        <v>135.66</v>
      </c>
    </row>
    <row r="753" spans="1:9" x14ac:dyDescent="0.3">
      <c r="A753" s="7">
        <v>44091</v>
      </c>
      <c r="B753" s="7">
        <v>2019</v>
      </c>
      <c r="C753">
        <v>7</v>
      </c>
      <c r="D753" t="s">
        <v>105</v>
      </c>
      <c r="E753" t="s">
        <v>100</v>
      </c>
      <c r="F753" t="s">
        <v>214</v>
      </c>
      <c r="G753" t="s">
        <v>299</v>
      </c>
      <c r="H753">
        <v>187</v>
      </c>
      <c r="I753">
        <f>MediaSpend[[#This Row],[GrossMediaSpend]]*1.19</f>
        <v>222.53</v>
      </c>
    </row>
    <row r="754" spans="1:9" x14ac:dyDescent="0.3">
      <c r="A754" s="7">
        <v>44091</v>
      </c>
      <c r="B754" s="7">
        <v>2019</v>
      </c>
      <c r="C754">
        <v>7</v>
      </c>
      <c r="D754" t="s">
        <v>173</v>
      </c>
      <c r="E754" t="s">
        <v>100</v>
      </c>
      <c r="F754" t="s">
        <v>218</v>
      </c>
      <c r="G754" t="s">
        <v>219</v>
      </c>
      <c r="H754">
        <v>226</v>
      </c>
      <c r="I754">
        <f>MediaSpend[[#This Row],[GrossMediaSpend]]*1.19</f>
        <v>268.94</v>
      </c>
    </row>
    <row r="755" spans="1:9" x14ac:dyDescent="0.3">
      <c r="A755" s="7">
        <v>44091</v>
      </c>
      <c r="B755" s="7">
        <v>2019</v>
      </c>
      <c r="C755">
        <v>7</v>
      </c>
      <c r="D755" t="s">
        <v>173</v>
      </c>
      <c r="E755" t="s">
        <v>100</v>
      </c>
      <c r="F755" t="s">
        <v>218</v>
      </c>
      <c r="G755" t="s">
        <v>354</v>
      </c>
      <c r="H755">
        <v>217</v>
      </c>
      <c r="I755">
        <f>MediaSpend[[#This Row],[GrossMediaSpend]]*1.19</f>
        <v>258.22999999999996</v>
      </c>
    </row>
    <row r="756" spans="1:9" x14ac:dyDescent="0.3">
      <c r="A756" s="7">
        <v>44091</v>
      </c>
      <c r="B756" s="7">
        <v>2019</v>
      </c>
      <c r="C756">
        <v>7</v>
      </c>
      <c r="D756" t="s">
        <v>99</v>
      </c>
      <c r="E756" t="s">
        <v>100</v>
      </c>
      <c r="F756" t="s">
        <v>218</v>
      </c>
      <c r="G756" t="s">
        <v>220</v>
      </c>
      <c r="H756">
        <v>229</v>
      </c>
      <c r="I756">
        <f>MediaSpend[[#This Row],[GrossMediaSpend]]*1.19</f>
        <v>272.51</v>
      </c>
    </row>
    <row r="757" spans="1:9" x14ac:dyDescent="0.3">
      <c r="A757" s="7">
        <v>44091</v>
      </c>
      <c r="B757" s="7">
        <v>2019</v>
      </c>
      <c r="C757">
        <v>7</v>
      </c>
      <c r="D757" t="s">
        <v>111</v>
      </c>
      <c r="E757" t="s">
        <v>100</v>
      </c>
      <c r="F757" t="s">
        <v>218</v>
      </c>
      <c r="G757" t="s">
        <v>339</v>
      </c>
      <c r="H757">
        <v>98</v>
      </c>
      <c r="I757">
        <f>MediaSpend[[#This Row],[GrossMediaSpend]]*1.19</f>
        <v>116.61999999999999</v>
      </c>
    </row>
    <row r="758" spans="1:9" x14ac:dyDescent="0.3">
      <c r="A758" s="7">
        <v>44091</v>
      </c>
      <c r="B758" s="7">
        <v>2019</v>
      </c>
      <c r="C758">
        <v>7</v>
      </c>
      <c r="D758" t="s">
        <v>173</v>
      </c>
      <c r="E758" t="s">
        <v>100</v>
      </c>
      <c r="F758" t="s">
        <v>218</v>
      </c>
      <c r="G758" t="s">
        <v>221</v>
      </c>
      <c r="H758">
        <v>139</v>
      </c>
      <c r="I758">
        <f>MediaSpend[[#This Row],[GrossMediaSpend]]*1.19</f>
        <v>165.41</v>
      </c>
    </row>
    <row r="759" spans="1:9" x14ac:dyDescent="0.3">
      <c r="A759" s="7">
        <v>44091</v>
      </c>
      <c r="B759" s="7">
        <v>2019</v>
      </c>
      <c r="C759">
        <v>7</v>
      </c>
      <c r="D759" t="s">
        <v>99</v>
      </c>
      <c r="E759" t="s">
        <v>100</v>
      </c>
      <c r="F759" t="s">
        <v>218</v>
      </c>
      <c r="G759" t="s">
        <v>221</v>
      </c>
      <c r="H759">
        <v>5</v>
      </c>
      <c r="I759">
        <f>MediaSpend[[#This Row],[GrossMediaSpend]]*1.19</f>
        <v>5.9499999999999993</v>
      </c>
    </row>
    <row r="760" spans="1:9" x14ac:dyDescent="0.3">
      <c r="A760" s="7">
        <v>44091</v>
      </c>
      <c r="B760" s="7">
        <v>2019</v>
      </c>
      <c r="C760">
        <v>7</v>
      </c>
      <c r="D760" t="s">
        <v>178</v>
      </c>
      <c r="E760" t="s">
        <v>100</v>
      </c>
      <c r="F760" t="s">
        <v>218</v>
      </c>
      <c r="G760" t="s">
        <v>221</v>
      </c>
      <c r="H760">
        <v>59</v>
      </c>
      <c r="I760">
        <f>MediaSpend[[#This Row],[GrossMediaSpend]]*1.19</f>
        <v>70.209999999999994</v>
      </c>
    </row>
    <row r="761" spans="1:9" x14ac:dyDescent="0.3">
      <c r="A761" s="7">
        <v>44091</v>
      </c>
      <c r="B761" s="7">
        <v>2019</v>
      </c>
      <c r="C761">
        <v>7</v>
      </c>
      <c r="D761" t="s">
        <v>187</v>
      </c>
      <c r="E761" t="s">
        <v>100</v>
      </c>
      <c r="F761" t="s">
        <v>218</v>
      </c>
      <c r="G761" t="s">
        <v>221</v>
      </c>
      <c r="H761">
        <v>119</v>
      </c>
      <c r="I761">
        <f>MediaSpend[[#This Row],[GrossMediaSpend]]*1.19</f>
        <v>141.60999999999999</v>
      </c>
    </row>
    <row r="762" spans="1:9" x14ac:dyDescent="0.3">
      <c r="A762" s="7">
        <v>44091</v>
      </c>
      <c r="B762" s="7">
        <v>2019</v>
      </c>
      <c r="C762">
        <v>7</v>
      </c>
      <c r="D762" t="s">
        <v>107</v>
      </c>
      <c r="E762" t="s">
        <v>100</v>
      </c>
      <c r="F762" t="s">
        <v>218</v>
      </c>
      <c r="G762" t="s">
        <v>221</v>
      </c>
      <c r="H762">
        <v>77</v>
      </c>
      <c r="I762">
        <f>MediaSpend[[#This Row],[GrossMediaSpend]]*1.19</f>
        <v>91.63</v>
      </c>
    </row>
    <row r="763" spans="1:9" x14ac:dyDescent="0.3">
      <c r="A763" s="7">
        <v>44091</v>
      </c>
      <c r="B763" s="7">
        <v>2019</v>
      </c>
      <c r="C763">
        <v>7</v>
      </c>
      <c r="D763" t="s">
        <v>111</v>
      </c>
      <c r="E763" t="s">
        <v>100</v>
      </c>
      <c r="F763" t="s">
        <v>218</v>
      </c>
      <c r="G763" t="s">
        <v>221</v>
      </c>
      <c r="H763">
        <v>74</v>
      </c>
      <c r="I763">
        <f>MediaSpend[[#This Row],[GrossMediaSpend]]*1.19</f>
        <v>88.06</v>
      </c>
    </row>
    <row r="764" spans="1:9" x14ac:dyDescent="0.3">
      <c r="A764" s="7">
        <v>44091</v>
      </c>
      <c r="B764" s="7">
        <v>2019</v>
      </c>
      <c r="C764">
        <v>7</v>
      </c>
      <c r="D764" t="s">
        <v>149</v>
      </c>
      <c r="E764" t="s">
        <v>100</v>
      </c>
      <c r="F764" t="s">
        <v>218</v>
      </c>
      <c r="G764" t="s">
        <v>221</v>
      </c>
      <c r="H764">
        <v>116</v>
      </c>
      <c r="I764">
        <f>MediaSpend[[#This Row],[GrossMediaSpend]]*1.19</f>
        <v>138.04</v>
      </c>
    </row>
    <row r="765" spans="1:9" x14ac:dyDescent="0.3">
      <c r="A765" s="7">
        <v>44091</v>
      </c>
      <c r="B765" s="7">
        <v>2019</v>
      </c>
      <c r="C765">
        <v>7</v>
      </c>
      <c r="D765" t="s">
        <v>261</v>
      </c>
      <c r="E765" t="s">
        <v>100</v>
      </c>
      <c r="F765" t="s">
        <v>218</v>
      </c>
      <c r="G765" t="s">
        <v>221</v>
      </c>
      <c r="H765">
        <v>121</v>
      </c>
      <c r="I765">
        <f>MediaSpend[[#This Row],[GrossMediaSpend]]*1.19</f>
        <v>143.98999999999998</v>
      </c>
    </row>
    <row r="766" spans="1:9" x14ac:dyDescent="0.3">
      <c r="A766" s="7">
        <v>44122</v>
      </c>
      <c r="B766" s="7">
        <v>2019</v>
      </c>
      <c r="C766">
        <v>8</v>
      </c>
      <c r="D766" t="s">
        <v>99</v>
      </c>
      <c r="E766" t="s">
        <v>100</v>
      </c>
      <c r="F766" t="s">
        <v>101</v>
      </c>
      <c r="G766" t="s">
        <v>102</v>
      </c>
      <c r="H766">
        <v>110</v>
      </c>
      <c r="I766">
        <f>MediaSpend[[#This Row],[GrossMediaSpend]]*1.19</f>
        <v>130.9</v>
      </c>
    </row>
    <row r="767" spans="1:9" x14ac:dyDescent="0.3">
      <c r="A767" s="7">
        <v>44122</v>
      </c>
      <c r="B767" s="7">
        <v>2019</v>
      </c>
      <c r="C767">
        <v>8</v>
      </c>
      <c r="D767" t="s">
        <v>178</v>
      </c>
      <c r="E767" t="s">
        <v>100</v>
      </c>
      <c r="F767" t="s">
        <v>101</v>
      </c>
      <c r="G767" t="s">
        <v>102</v>
      </c>
      <c r="H767">
        <v>199</v>
      </c>
      <c r="I767">
        <f>MediaSpend[[#This Row],[GrossMediaSpend]]*1.19</f>
        <v>236.81</v>
      </c>
    </row>
    <row r="768" spans="1:9" x14ac:dyDescent="0.3">
      <c r="A768" s="7">
        <v>44122</v>
      </c>
      <c r="B768" s="7">
        <v>2019</v>
      </c>
      <c r="C768">
        <v>8</v>
      </c>
      <c r="D768" t="s">
        <v>103</v>
      </c>
      <c r="E768" t="s">
        <v>100</v>
      </c>
      <c r="F768" t="s">
        <v>101</v>
      </c>
      <c r="G768" t="s">
        <v>102</v>
      </c>
      <c r="H768">
        <v>81</v>
      </c>
      <c r="I768">
        <f>MediaSpend[[#This Row],[GrossMediaSpend]]*1.19</f>
        <v>96.39</v>
      </c>
    </row>
    <row r="769" spans="1:9" x14ac:dyDescent="0.3">
      <c r="A769" s="7">
        <v>44122</v>
      </c>
      <c r="B769" s="7">
        <v>2019</v>
      </c>
      <c r="C769">
        <v>8</v>
      </c>
      <c r="D769" t="s">
        <v>104</v>
      </c>
      <c r="E769" t="s">
        <v>100</v>
      </c>
      <c r="F769" t="s">
        <v>101</v>
      </c>
      <c r="G769" t="s">
        <v>102</v>
      </c>
      <c r="H769">
        <v>25</v>
      </c>
      <c r="I769">
        <f>MediaSpend[[#This Row],[GrossMediaSpend]]*1.19</f>
        <v>29.75</v>
      </c>
    </row>
    <row r="770" spans="1:9" x14ac:dyDescent="0.3">
      <c r="A770" s="7">
        <v>44122</v>
      </c>
      <c r="B770" s="7">
        <v>2019</v>
      </c>
      <c r="C770">
        <v>8</v>
      </c>
      <c r="D770" t="s">
        <v>111</v>
      </c>
      <c r="E770" t="s">
        <v>100</v>
      </c>
      <c r="F770" t="s">
        <v>101</v>
      </c>
      <c r="G770" t="s">
        <v>102</v>
      </c>
      <c r="H770">
        <v>36</v>
      </c>
      <c r="I770">
        <f>MediaSpend[[#This Row],[GrossMediaSpend]]*1.19</f>
        <v>42.839999999999996</v>
      </c>
    </row>
    <row r="771" spans="1:9" x14ac:dyDescent="0.3">
      <c r="A771" s="7">
        <v>44122</v>
      </c>
      <c r="B771" s="7">
        <v>2019</v>
      </c>
      <c r="C771">
        <v>8</v>
      </c>
      <c r="D771" t="s">
        <v>105</v>
      </c>
      <c r="E771" t="s">
        <v>100</v>
      </c>
      <c r="F771" t="s">
        <v>101</v>
      </c>
      <c r="G771" t="s">
        <v>102</v>
      </c>
      <c r="H771">
        <v>84</v>
      </c>
      <c r="I771">
        <f>MediaSpend[[#This Row],[GrossMediaSpend]]*1.19</f>
        <v>99.96</v>
      </c>
    </row>
    <row r="772" spans="1:9" x14ac:dyDescent="0.3">
      <c r="A772" s="7">
        <v>44122</v>
      </c>
      <c r="B772" s="7">
        <v>2019</v>
      </c>
      <c r="C772">
        <v>8</v>
      </c>
      <c r="D772" t="s">
        <v>99</v>
      </c>
      <c r="E772" t="s">
        <v>100</v>
      </c>
      <c r="F772" t="s">
        <v>101</v>
      </c>
      <c r="G772" t="s">
        <v>106</v>
      </c>
      <c r="H772">
        <v>193</v>
      </c>
      <c r="I772">
        <f>MediaSpend[[#This Row],[GrossMediaSpend]]*1.19</f>
        <v>229.67</v>
      </c>
    </row>
    <row r="773" spans="1:9" x14ac:dyDescent="0.3">
      <c r="A773" s="7">
        <v>44122</v>
      </c>
      <c r="B773" s="7">
        <v>2019</v>
      </c>
      <c r="C773">
        <v>8</v>
      </c>
      <c r="D773" t="s">
        <v>107</v>
      </c>
      <c r="E773" t="s">
        <v>100</v>
      </c>
      <c r="F773" t="s">
        <v>101</v>
      </c>
      <c r="G773" t="s">
        <v>106</v>
      </c>
      <c r="H773">
        <v>174</v>
      </c>
      <c r="I773">
        <f>MediaSpend[[#This Row],[GrossMediaSpend]]*1.19</f>
        <v>207.06</v>
      </c>
    </row>
    <row r="774" spans="1:9" x14ac:dyDescent="0.3">
      <c r="A774" s="7">
        <v>44122</v>
      </c>
      <c r="B774" s="7">
        <v>2019</v>
      </c>
      <c r="C774">
        <v>8</v>
      </c>
      <c r="D774" t="s">
        <v>104</v>
      </c>
      <c r="E774" t="s">
        <v>100</v>
      </c>
      <c r="F774" t="s">
        <v>101</v>
      </c>
      <c r="G774" t="s">
        <v>106</v>
      </c>
      <c r="H774">
        <v>118</v>
      </c>
      <c r="I774">
        <f>MediaSpend[[#This Row],[GrossMediaSpend]]*1.19</f>
        <v>140.41999999999999</v>
      </c>
    </row>
    <row r="775" spans="1:9" x14ac:dyDescent="0.3">
      <c r="A775" s="7">
        <v>44122</v>
      </c>
      <c r="B775" s="7">
        <v>2019</v>
      </c>
      <c r="C775">
        <v>8</v>
      </c>
      <c r="D775" t="s">
        <v>261</v>
      </c>
      <c r="E775" t="s">
        <v>100</v>
      </c>
      <c r="F775" t="s">
        <v>101</v>
      </c>
      <c r="G775" t="s">
        <v>106</v>
      </c>
      <c r="H775">
        <v>12</v>
      </c>
      <c r="I775">
        <f>MediaSpend[[#This Row],[GrossMediaSpend]]*1.19</f>
        <v>14.28</v>
      </c>
    </row>
    <row r="776" spans="1:9" x14ac:dyDescent="0.3">
      <c r="A776" s="7">
        <v>44122</v>
      </c>
      <c r="B776" s="7">
        <v>2019</v>
      </c>
      <c r="C776">
        <v>8</v>
      </c>
      <c r="D776" t="s">
        <v>105</v>
      </c>
      <c r="E776" t="s">
        <v>100</v>
      </c>
      <c r="F776" t="s">
        <v>101</v>
      </c>
      <c r="G776" t="s">
        <v>106</v>
      </c>
      <c r="H776">
        <v>191</v>
      </c>
      <c r="I776">
        <f>MediaSpend[[#This Row],[GrossMediaSpend]]*1.19</f>
        <v>227.29</v>
      </c>
    </row>
    <row r="777" spans="1:9" x14ac:dyDescent="0.3">
      <c r="A777" s="7">
        <v>44122</v>
      </c>
      <c r="B777" s="7">
        <v>2019</v>
      </c>
      <c r="C777">
        <v>8</v>
      </c>
      <c r="D777" t="s">
        <v>99</v>
      </c>
      <c r="E777" t="s">
        <v>100</v>
      </c>
      <c r="F777" t="s">
        <v>101</v>
      </c>
      <c r="G777" t="s">
        <v>223</v>
      </c>
      <c r="H777">
        <v>257</v>
      </c>
      <c r="I777">
        <f>MediaSpend[[#This Row],[GrossMediaSpend]]*1.19</f>
        <v>305.83</v>
      </c>
    </row>
    <row r="778" spans="1:9" x14ac:dyDescent="0.3">
      <c r="A778" s="7">
        <v>44122</v>
      </c>
      <c r="B778" s="7">
        <v>2019</v>
      </c>
      <c r="C778">
        <v>8</v>
      </c>
      <c r="D778" t="s">
        <v>107</v>
      </c>
      <c r="E778" t="s">
        <v>100</v>
      </c>
      <c r="F778" t="s">
        <v>101</v>
      </c>
      <c r="G778" t="s">
        <v>108</v>
      </c>
      <c r="H778">
        <v>158</v>
      </c>
      <c r="I778">
        <f>MediaSpend[[#This Row],[GrossMediaSpend]]*1.19</f>
        <v>188.01999999999998</v>
      </c>
    </row>
    <row r="779" spans="1:9" x14ac:dyDescent="0.3">
      <c r="A779" s="7">
        <v>44122</v>
      </c>
      <c r="B779" s="7">
        <v>2019</v>
      </c>
      <c r="C779">
        <v>8</v>
      </c>
      <c r="D779" t="s">
        <v>103</v>
      </c>
      <c r="E779" t="s">
        <v>100</v>
      </c>
      <c r="F779" t="s">
        <v>101</v>
      </c>
      <c r="G779" t="s">
        <v>109</v>
      </c>
      <c r="H779">
        <v>190</v>
      </c>
      <c r="I779">
        <f>MediaSpend[[#This Row],[GrossMediaSpend]]*1.19</f>
        <v>226.1</v>
      </c>
    </row>
    <row r="780" spans="1:9" x14ac:dyDescent="0.3">
      <c r="A780" s="7">
        <v>44122</v>
      </c>
      <c r="B780" s="7">
        <v>2019</v>
      </c>
      <c r="C780">
        <v>8</v>
      </c>
      <c r="D780" t="s">
        <v>103</v>
      </c>
      <c r="E780" t="s">
        <v>100</v>
      </c>
      <c r="F780" t="s">
        <v>101</v>
      </c>
      <c r="G780" t="s">
        <v>110</v>
      </c>
      <c r="H780">
        <v>225</v>
      </c>
      <c r="I780">
        <f>MediaSpend[[#This Row],[GrossMediaSpend]]*1.19</f>
        <v>267.75</v>
      </c>
    </row>
    <row r="781" spans="1:9" x14ac:dyDescent="0.3">
      <c r="A781" s="7">
        <v>44122</v>
      </c>
      <c r="B781" s="7">
        <v>2019</v>
      </c>
      <c r="C781">
        <v>8</v>
      </c>
      <c r="D781" t="s">
        <v>103</v>
      </c>
      <c r="E781" t="s">
        <v>100</v>
      </c>
      <c r="F781" t="s">
        <v>101</v>
      </c>
      <c r="G781" t="s">
        <v>340</v>
      </c>
      <c r="H781">
        <v>61</v>
      </c>
      <c r="I781">
        <f>MediaSpend[[#This Row],[GrossMediaSpend]]*1.19</f>
        <v>72.59</v>
      </c>
    </row>
    <row r="782" spans="1:9" x14ac:dyDescent="0.3">
      <c r="A782" s="7">
        <v>44122</v>
      </c>
      <c r="B782" s="7">
        <v>2019</v>
      </c>
      <c r="C782">
        <v>8</v>
      </c>
      <c r="D782" t="s">
        <v>103</v>
      </c>
      <c r="E782" t="s">
        <v>100</v>
      </c>
      <c r="F782" t="s">
        <v>101</v>
      </c>
      <c r="G782" t="s">
        <v>223</v>
      </c>
      <c r="H782">
        <v>46</v>
      </c>
      <c r="I782">
        <f>MediaSpend[[#This Row],[GrossMediaSpend]]*1.19</f>
        <v>54.739999999999995</v>
      </c>
    </row>
    <row r="783" spans="1:9" x14ac:dyDescent="0.3">
      <c r="A783" s="7">
        <v>44122</v>
      </c>
      <c r="B783" s="7">
        <v>2019</v>
      </c>
      <c r="C783">
        <v>8</v>
      </c>
      <c r="D783" t="s">
        <v>111</v>
      </c>
      <c r="E783" t="s">
        <v>100</v>
      </c>
      <c r="F783" t="s">
        <v>101</v>
      </c>
      <c r="G783" t="s">
        <v>110</v>
      </c>
      <c r="H783">
        <v>93</v>
      </c>
      <c r="I783">
        <f>MediaSpend[[#This Row],[GrossMediaSpend]]*1.19</f>
        <v>110.67</v>
      </c>
    </row>
    <row r="784" spans="1:9" x14ac:dyDescent="0.3">
      <c r="A784" s="7">
        <v>44122</v>
      </c>
      <c r="B784" s="7">
        <v>2019</v>
      </c>
      <c r="C784">
        <v>8</v>
      </c>
      <c r="D784" t="s">
        <v>105</v>
      </c>
      <c r="E784" t="s">
        <v>100</v>
      </c>
      <c r="F784" t="s">
        <v>101</v>
      </c>
      <c r="G784" t="s">
        <v>224</v>
      </c>
      <c r="H784">
        <v>56</v>
      </c>
      <c r="I784">
        <f>MediaSpend[[#This Row],[GrossMediaSpend]]*1.19</f>
        <v>66.64</v>
      </c>
    </row>
    <row r="785" spans="1:9" x14ac:dyDescent="0.3">
      <c r="A785" s="7">
        <v>44122</v>
      </c>
      <c r="B785" s="7">
        <v>2019</v>
      </c>
      <c r="C785">
        <v>8</v>
      </c>
      <c r="D785" t="s">
        <v>105</v>
      </c>
      <c r="E785" t="s">
        <v>100</v>
      </c>
      <c r="F785" t="s">
        <v>101</v>
      </c>
      <c r="G785" t="s">
        <v>223</v>
      </c>
      <c r="H785">
        <v>42</v>
      </c>
      <c r="I785">
        <f>MediaSpend[[#This Row],[GrossMediaSpend]]*1.19</f>
        <v>49.98</v>
      </c>
    </row>
    <row r="786" spans="1:9" x14ac:dyDescent="0.3">
      <c r="A786" s="7">
        <v>44122</v>
      </c>
      <c r="B786" s="7">
        <v>2019</v>
      </c>
      <c r="C786">
        <v>8</v>
      </c>
      <c r="D786" t="s">
        <v>103</v>
      </c>
      <c r="E786" t="s">
        <v>113</v>
      </c>
      <c r="F786" t="s">
        <v>114</v>
      </c>
      <c r="G786" t="s">
        <v>340</v>
      </c>
      <c r="H786">
        <v>143</v>
      </c>
      <c r="I786">
        <f>MediaSpend[[#This Row],[GrossMediaSpend]]*1.19</f>
        <v>170.17</v>
      </c>
    </row>
    <row r="787" spans="1:9" x14ac:dyDescent="0.3">
      <c r="A787" s="7">
        <v>44122</v>
      </c>
      <c r="B787" s="7">
        <v>2019</v>
      </c>
      <c r="C787">
        <v>8</v>
      </c>
      <c r="D787" t="s">
        <v>103</v>
      </c>
      <c r="E787" t="s">
        <v>113</v>
      </c>
      <c r="F787" t="s">
        <v>114</v>
      </c>
      <c r="G787" t="s">
        <v>227</v>
      </c>
      <c r="H787">
        <v>85</v>
      </c>
      <c r="I787">
        <f>MediaSpend[[#This Row],[GrossMediaSpend]]*1.19</f>
        <v>101.14999999999999</v>
      </c>
    </row>
    <row r="788" spans="1:9" x14ac:dyDescent="0.3">
      <c r="A788" s="7">
        <v>44122</v>
      </c>
      <c r="B788" s="7">
        <v>2019</v>
      </c>
      <c r="C788">
        <v>8</v>
      </c>
      <c r="D788" t="s">
        <v>112</v>
      </c>
      <c r="E788" t="s">
        <v>113</v>
      </c>
      <c r="F788" t="s">
        <v>114</v>
      </c>
      <c r="G788" t="s">
        <v>115</v>
      </c>
      <c r="H788">
        <v>237</v>
      </c>
      <c r="I788">
        <f>MediaSpend[[#This Row],[GrossMediaSpend]]*1.19</f>
        <v>282.02999999999997</v>
      </c>
    </row>
    <row r="789" spans="1:9" x14ac:dyDescent="0.3">
      <c r="A789" s="7">
        <v>44122</v>
      </c>
      <c r="B789" s="7">
        <v>2019</v>
      </c>
      <c r="C789">
        <v>8</v>
      </c>
      <c r="D789" t="s">
        <v>112</v>
      </c>
      <c r="E789" t="s">
        <v>113</v>
      </c>
      <c r="F789" t="s">
        <v>114</v>
      </c>
      <c r="G789" t="s">
        <v>317</v>
      </c>
      <c r="H789">
        <v>157</v>
      </c>
      <c r="I789">
        <f>MediaSpend[[#This Row],[GrossMediaSpend]]*1.19</f>
        <v>186.82999999999998</v>
      </c>
    </row>
    <row r="790" spans="1:9" x14ac:dyDescent="0.3">
      <c r="A790" s="7">
        <v>44122</v>
      </c>
      <c r="B790" s="7">
        <v>2019</v>
      </c>
      <c r="C790">
        <v>8</v>
      </c>
      <c r="D790" t="s">
        <v>116</v>
      </c>
      <c r="E790" t="s">
        <v>113</v>
      </c>
      <c r="F790" t="s">
        <v>114</v>
      </c>
      <c r="G790" t="s">
        <v>115</v>
      </c>
      <c r="H790">
        <v>197</v>
      </c>
      <c r="I790">
        <f>MediaSpend[[#This Row],[GrossMediaSpend]]*1.19</f>
        <v>234.42999999999998</v>
      </c>
    </row>
    <row r="791" spans="1:9" x14ac:dyDescent="0.3">
      <c r="A791" s="7">
        <v>44122</v>
      </c>
      <c r="B791" s="7">
        <v>2019</v>
      </c>
      <c r="C791">
        <v>8</v>
      </c>
      <c r="D791" t="s">
        <v>116</v>
      </c>
      <c r="E791" t="s">
        <v>113</v>
      </c>
      <c r="F791" t="s">
        <v>114</v>
      </c>
      <c r="G791" t="s">
        <v>226</v>
      </c>
      <c r="H791">
        <v>186</v>
      </c>
      <c r="I791">
        <f>MediaSpend[[#This Row],[GrossMediaSpend]]*1.19</f>
        <v>221.34</v>
      </c>
    </row>
    <row r="792" spans="1:9" x14ac:dyDescent="0.3">
      <c r="A792" s="7">
        <v>44122</v>
      </c>
      <c r="B792" s="7">
        <v>2019</v>
      </c>
      <c r="C792">
        <v>8</v>
      </c>
      <c r="D792" t="s">
        <v>99</v>
      </c>
      <c r="E792" t="s">
        <v>113</v>
      </c>
      <c r="F792" t="s">
        <v>114</v>
      </c>
      <c r="G792" t="s">
        <v>117</v>
      </c>
      <c r="H792">
        <v>130</v>
      </c>
      <c r="I792">
        <f>MediaSpend[[#This Row],[GrossMediaSpend]]*1.19</f>
        <v>154.69999999999999</v>
      </c>
    </row>
    <row r="793" spans="1:9" x14ac:dyDescent="0.3">
      <c r="A793" s="7">
        <v>44122</v>
      </c>
      <c r="B793" s="7">
        <v>2019</v>
      </c>
      <c r="C793">
        <v>8</v>
      </c>
      <c r="D793" t="s">
        <v>103</v>
      </c>
      <c r="E793" t="s">
        <v>113</v>
      </c>
      <c r="F793" t="s">
        <v>114</v>
      </c>
      <c r="G793" t="s">
        <v>117</v>
      </c>
      <c r="H793">
        <v>92</v>
      </c>
      <c r="I793">
        <f>MediaSpend[[#This Row],[GrossMediaSpend]]*1.19</f>
        <v>109.47999999999999</v>
      </c>
    </row>
    <row r="794" spans="1:9" x14ac:dyDescent="0.3">
      <c r="A794" s="7">
        <v>44122</v>
      </c>
      <c r="B794" s="7">
        <v>2019</v>
      </c>
      <c r="C794">
        <v>8</v>
      </c>
      <c r="D794" t="s">
        <v>116</v>
      </c>
      <c r="E794" t="s">
        <v>113</v>
      </c>
      <c r="F794" t="s">
        <v>114</v>
      </c>
      <c r="G794" t="s">
        <v>117</v>
      </c>
      <c r="H794">
        <v>4</v>
      </c>
      <c r="I794">
        <f>MediaSpend[[#This Row],[GrossMediaSpend]]*1.19</f>
        <v>4.76</v>
      </c>
    </row>
    <row r="795" spans="1:9" x14ac:dyDescent="0.3">
      <c r="A795" s="7">
        <v>44122</v>
      </c>
      <c r="B795" s="7">
        <v>2019</v>
      </c>
      <c r="C795">
        <v>8</v>
      </c>
      <c r="D795" t="s">
        <v>99</v>
      </c>
      <c r="E795" t="s">
        <v>118</v>
      </c>
      <c r="F795" t="s">
        <v>119</v>
      </c>
      <c r="G795" t="s">
        <v>120</v>
      </c>
      <c r="H795">
        <v>29</v>
      </c>
      <c r="I795">
        <f>MediaSpend[[#This Row],[GrossMediaSpend]]*1.19</f>
        <v>34.51</v>
      </c>
    </row>
    <row r="796" spans="1:9" x14ac:dyDescent="0.3">
      <c r="A796" s="7">
        <v>44122</v>
      </c>
      <c r="B796" s="7">
        <v>2019</v>
      </c>
      <c r="C796">
        <v>8</v>
      </c>
      <c r="D796" t="s">
        <v>99</v>
      </c>
      <c r="E796" t="s">
        <v>118</v>
      </c>
      <c r="F796" t="s">
        <v>119</v>
      </c>
      <c r="G796" t="s">
        <v>121</v>
      </c>
      <c r="H796">
        <v>8</v>
      </c>
      <c r="I796">
        <f>MediaSpend[[#This Row],[GrossMediaSpend]]*1.19</f>
        <v>9.52</v>
      </c>
    </row>
    <row r="797" spans="1:9" x14ac:dyDescent="0.3">
      <c r="A797" s="7">
        <v>44122</v>
      </c>
      <c r="B797" s="7">
        <v>2019</v>
      </c>
      <c r="C797">
        <v>8</v>
      </c>
      <c r="D797" t="s">
        <v>99</v>
      </c>
      <c r="E797" t="s">
        <v>118</v>
      </c>
      <c r="F797" t="s">
        <v>218</v>
      </c>
      <c r="G797" t="s">
        <v>230</v>
      </c>
      <c r="H797">
        <v>135</v>
      </c>
      <c r="I797">
        <f>MediaSpend[[#This Row],[GrossMediaSpend]]*1.19</f>
        <v>160.65</v>
      </c>
    </row>
    <row r="798" spans="1:9" x14ac:dyDescent="0.3">
      <c r="A798" s="7">
        <v>44122</v>
      </c>
      <c r="B798" s="7">
        <v>2019</v>
      </c>
      <c r="C798">
        <v>8</v>
      </c>
      <c r="D798" t="s">
        <v>99</v>
      </c>
      <c r="E798" t="s">
        <v>118</v>
      </c>
      <c r="F798" t="s">
        <v>355</v>
      </c>
      <c r="G798" t="s">
        <v>355</v>
      </c>
      <c r="H798">
        <v>98</v>
      </c>
      <c r="I798">
        <f>MediaSpend[[#This Row],[GrossMediaSpend]]*1.19</f>
        <v>116.61999999999999</v>
      </c>
    </row>
    <row r="799" spans="1:9" x14ac:dyDescent="0.3">
      <c r="A799" s="7">
        <v>44122</v>
      </c>
      <c r="B799" s="7">
        <v>2019</v>
      </c>
      <c r="C799">
        <v>8</v>
      </c>
      <c r="D799" t="s">
        <v>107</v>
      </c>
      <c r="E799" t="s">
        <v>118</v>
      </c>
      <c r="F799" t="s">
        <v>269</v>
      </c>
      <c r="G799" t="s">
        <v>270</v>
      </c>
      <c r="H799">
        <v>10</v>
      </c>
      <c r="I799">
        <f>MediaSpend[[#This Row],[GrossMediaSpend]]*1.19</f>
        <v>11.899999999999999</v>
      </c>
    </row>
    <row r="800" spans="1:9" x14ac:dyDescent="0.3">
      <c r="A800" s="7">
        <v>44122</v>
      </c>
      <c r="B800" s="7">
        <v>2019</v>
      </c>
      <c r="C800">
        <v>8</v>
      </c>
      <c r="D800" t="s">
        <v>107</v>
      </c>
      <c r="E800" t="s">
        <v>118</v>
      </c>
      <c r="F800" t="s">
        <v>218</v>
      </c>
      <c r="G800" t="s">
        <v>230</v>
      </c>
      <c r="H800">
        <v>231</v>
      </c>
      <c r="I800">
        <f>MediaSpend[[#This Row],[GrossMediaSpend]]*1.19</f>
        <v>274.89</v>
      </c>
    </row>
    <row r="801" spans="1:9" x14ac:dyDescent="0.3">
      <c r="A801" s="7">
        <v>44122</v>
      </c>
      <c r="B801" s="7">
        <v>2019</v>
      </c>
      <c r="C801">
        <v>8</v>
      </c>
      <c r="D801" t="s">
        <v>107</v>
      </c>
      <c r="E801" t="s">
        <v>118</v>
      </c>
      <c r="F801" t="s">
        <v>341</v>
      </c>
      <c r="G801" t="s">
        <v>342</v>
      </c>
      <c r="H801">
        <v>42</v>
      </c>
      <c r="I801">
        <f>MediaSpend[[#This Row],[GrossMediaSpend]]*1.19</f>
        <v>49.98</v>
      </c>
    </row>
    <row r="802" spans="1:9" x14ac:dyDescent="0.3">
      <c r="A802" s="7">
        <v>44122</v>
      </c>
      <c r="B802" s="7">
        <v>2019</v>
      </c>
      <c r="C802">
        <v>8</v>
      </c>
      <c r="D802" t="s">
        <v>105</v>
      </c>
      <c r="E802" t="s">
        <v>118</v>
      </c>
      <c r="F802" t="s">
        <v>131</v>
      </c>
      <c r="G802" t="s">
        <v>132</v>
      </c>
      <c r="H802">
        <v>231</v>
      </c>
      <c r="I802">
        <f>MediaSpend[[#This Row],[GrossMediaSpend]]*1.19</f>
        <v>274.89</v>
      </c>
    </row>
    <row r="803" spans="1:9" x14ac:dyDescent="0.3">
      <c r="A803" s="7">
        <v>44122</v>
      </c>
      <c r="B803" s="7">
        <v>2019</v>
      </c>
      <c r="C803">
        <v>8</v>
      </c>
      <c r="D803" t="s">
        <v>149</v>
      </c>
      <c r="E803" t="s">
        <v>118</v>
      </c>
      <c r="F803" t="s">
        <v>122</v>
      </c>
      <c r="G803" t="s">
        <v>123</v>
      </c>
      <c r="H803">
        <v>268</v>
      </c>
      <c r="I803">
        <f>MediaSpend[[#This Row],[GrossMediaSpend]]*1.19</f>
        <v>318.91999999999996</v>
      </c>
    </row>
    <row r="804" spans="1:9" x14ac:dyDescent="0.3">
      <c r="A804" s="7">
        <v>44122</v>
      </c>
      <c r="B804" s="7">
        <v>2019</v>
      </c>
      <c r="C804">
        <v>8</v>
      </c>
      <c r="D804" t="s">
        <v>261</v>
      </c>
      <c r="E804" t="s">
        <v>118</v>
      </c>
      <c r="F804" t="s">
        <v>300</v>
      </c>
      <c r="G804" t="s">
        <v>301</v>
      </c>
      <c r="H804">
        <v>224</v>
      </c>
      <c r="I804">
        <f>MediaSpend[[#This Row],[GrossMediaSpend]]*1.19</f>
        <v>266.56</v>
      </c>
    </row>
    <row r="805" spans="1:9" x14ac:dyDescent="0.3">
      <c r="A805" s="7">
        <v>44122</v>
      </c>
      <c r="B805" s="7">
        <v>2019</v>
      </c>
      <c r="C805">
        <v>8</v>
      </c>
      <c r="D805" t="s">
        <v>116</v>
      </c>
      <c r="E805" t="s">
        <v>118</v>
      </c>
      <c r="F805" t="s">
        <v>269</v>
      </c>
      <c r="G805" t="s">
        <v>270</v>
      </c>
      <c r="H805">
        <v>33</v>
      </c>
      <c r="I805">
        <f>MediaSpend[[#This Row],[GrossMediaSpend]]*1.19</f>
        <v>39.269999999999996</v>
      </c>
    </row>
    <row r="806" spans="1:9" x14ac:dyDescent="0.3">
      <c r="A806" s="7">
        <v>44122</v>
      </c>
      <c r="B806" s="7">
        <v>2019</v>
      </c>
      <c r="C806">
        <v>8</v>
      </c>
      <c r="D806" t="s">
        <v>112</v>
      </c>
      <c r="E806" t="s">
        <v>118</v>
      </c>
      <c r="F806" t="s">
        <v>269</v>
      </c>
      <c r="G806" t="s">
        <v>270</v>
      </c>
      <c r="H806">
        <v>211</v>
      </c>
      <c r="I806">
        <f>MediaSpend[[#This Row],[GrossMediaSpend]]*1.19</f>
        <v>251.08999999999997</v>
      </c>
    </row>
    <row r="807" spans="1:9" x14ac:dyDescent="0.3">
      <c r="A807" s="7">
        <v>44122</v>
      </c>
      <c r="B807" s="7">
        <v>2019</v>
      </c>
      <c r="C807">
        <v>8</v>
      </c>
      <c r="D807" t="s">
        <v>103</v>
      </c>
      <c r="E807" t="s">
        <v>118</v>
      </c>
      <c r="F807" t="s">
        <v>133</v>
      </c>
      <c r="G807" t="s">
        <v>134</v>
      </c>
      <c r="H807">
        <v>168</v>
      </c>
      <c r="I807">
        <f>MediaSpend[[#This Row],[GrossMediaSpend]]*1.19</f>
        <v>199.92</v>
      </c>
    </row>
    <row r="808" spans="1:9" x14ac:dyDescent="0.3">
      <c r="A808" s="7">
        <v>44122</v>
      </c>
      <c r="B808" s="7">
        <v>2019</v>
      </c>
      <c r="C808">
        <v>8</v>
      </c>
      <c r="D808" t="s">
        <v>261</v>
      </c>
      <c r="E808" t="s">
        <v>118</v>
      </c>
      <c r="F808" t="s">
        <v>133</v>
      </c>
      <c r="G808" t="s">
        <v>134</v>
      </c>
      <c r="H808">
        <v>201</v>
      </c>
      <c r="I808">
        <f>MediaSpend[[#This Row],[GrossMediaSpend]]*1.19</f>
        <v>239.19</v>
      </c>
    </row>
    <row r="809" spans="1:9" x14ac:dyDescent="0.3">
      <c r="A809" s="7">
        <v>44122</v>
      </c>
      <c r="B809" s="7">
        <v>2019</v>
      </c>
      <c r="C809">
        <v>8</v>
      </c>
      <c r="D809" t="s">
        <v>99</v>
      </c>
      <c r="E809" t="s">
        <v>113</v>
      </c>
      <c r="F809" t="s">
        <v>233</v>
      </c>
      <c r="G809" t="s">
        <v>234</v>
      </c>
      <c r="H809">
        <v>238</v>
      </c>
      <c r="I809">
        <f>MediaSpend[[#This Row],[GrossMediaSpend]]*1.19</f>
        <v>283.21999999999997</v>
      </c>
    </row>
    <row r="810" spans="1:9" x14ac:dyDescent="0.3">
      <c r="A810" s="7">
        <v>44122</v>
      </c>
      <c r="B810" s="7">
        <v>2019</v>
      </c>
      <c r="C810">
        <v>8</v>
      </c>
      <c r="D810" t="s">
        <v>99</v>
      </c>
      <c r="E810" t="s">
        <v>113</v>
      </c>
      <c r="F810" t="s">
        <v>147</v>
      </c>
      <c r="G810" t="s">
        <v>148</v>
      </c>
      <c r="H810">
        <v>239</v>
      </c>
      <c r="I810">
        <f>MediaSpend[[#This Row],[GrossMediaSpend]]*1.19</f>
        <v>284.40999999999997</v>
      </c>
    </row>
    <row r="811" spans="1:9" x14ac:dyDescent="0.3">
      <c r="A811" s="7">
        <v>44122</v>
      </c>
      <c r="B811" s="7">
        <v>2019</v>
      </c>
      <c r="C811">
        <v>8</v>
      </c>
      <c r="D811" t="s">
        <v>107</v>
      </c>
      <c r="E811" t="s">
        <v>113</v>
      </c>
      <c r="F811" t="s">
        <v>233</v>
      </c>
      <c r="G811" t="s">
        <v>234</v>
      </c>
      <c r="H811">
        <v>32</v>
      </c>
      <c r="I811">
        <f>MediaSpend[[#This Row],[GrossMediaSpend]]*1.19</f>
        <v>38.08</v>
      </c>
    </row>
    <row r="812" spans="1:9" x14ac:dyDescent="0.3">
      <c r="A812" s="7">
        <v>44122</v>
      </c>
      <c r="B812" s="7">
        <v>2019</v>
      </c>
      <c r="C812">
        <v>8</v>
      </c>
      <c r="D812" t="s">
        <v>103</v>
      </c>
      <c r="E812" t="s">
        <v>113</v>
      </c>
      <c r="F812" t="s">
        <v>137</v>
      </c>
      <c r="G812" t="s">
        <v>138</v>
      </c>
      <c r="H812">
        <v>10</v>
      </c>
      <c r="I812">
        <f>MediaSpend[[#This Row],[GrossMediaSpend]]*1.19</f>
        <v>11.899999999999999</v>
      </c>
    </row>
    <row r="813" spans="1:9" x14ac:dyDescent="0.3">
      <c r="A813" s="7">
        <v>44122</v>
      </c>
      <c r="B813" s="7">
        <v>2019</v>
      </c>
      <c r="C813">
        <v>8</v>
      </c>
      <c r="D813" t="s">
        <v>105</v>
      </c>
      <c r="E813" t="s">
        <v>113</v>
      </c>
      <c r="F813" t="s">
        <v>152</v>
      </c>
      <c r="G813" t="s">
        <v>153</v>
      </c>
      <c r="H813">
        <v>203</v>
      </c>
      <c r="I813">
        <f>MediaSpend[[#This Row],[GrossMediaSpend]]*1.19</f>
        <v>241.57</v>
      </c>
    </row>
    <row r="814" spans="1:9" x14ac:dyDescent="0.3">
      <c r="A814" s="7">
        <v>44122</v>
      </c>
      <c r="B814" s="7">
        <v>2019</v>
      </c>
      <c r="C814">
        <v>8</v>
      </c>
      <c r="D814" t="s">
        <v>111</v>
      </c>
      <c r="E814" t="s">
        <v>113</v>
      </c>
      <c r="F814" t="s">
        <v>150</v>
      </c>
      <c r="G814" t="s">
        <v>151</v>
      </c>
      <c r="H814">
        <v>160</v>
      </c>
      <c r="I814">
        <f>MediaSpend[[#This Row],[GrossMediaSpend]]*1.19</f>
        <v>190.39999999999998</v>
      </c>
    </row>
    <row r="815" spans="1:9" x14ac:dyDescent="0.3">
      <c r="A815" s="7">
        <v>44122</v>
      </c>
      <c r="B815" s="7">
        <v>2019</v>
      </c>
      <c r="C815">
        <v>8</v>
      </c>
      <c r="D815" t="s">
        <v>149</v>
      </c>
      <c r="E815" t="s">
        <v>113</v>
      </c>
      <c r="F815" t="s">
        <v>150</v>
      </c>
      <c r="G815" t="s">
        <v>151</v>
      </c>
      <c r="H815">
        <v>71</v>
      </c>
      <c r="I815">
        <f>MediaSpend[[#This Row],[GrossMediaSpend]]*1.19</f>
        <v>84.49</v>
      </c>
    </row>
    <row r="816" spans="1:9" x14ac:dyDescent="0.3">
      <c r="A816" s="7">
        <v>44122</v>
      </c>
      <c r="B816" s="7">
        <v>2019</v>
      </c>
      <c r="C816">
        <v>8</v>
      </c>
      <c r="D816" t="s">
        <v>111</v>
      </c>
      <c r="E816" t="s">
        <v>113</v>
      </c>
      <c r="F816" t="s">
        <v>145</v>
      </c>
      <c r="G816" t="s">
        <v>146</v>
      </c>
      <c r="H816">
        <v>230</v>
      </c>
      <c r="I816">
        <f>MediaSpend[[#This Row],[GrossMediaSpend]]*1.19</f>
        <v>273.7</v>
      </c>
    </row>
    <row r="817" spans="1:9" x14ac:dyDescent="0.3">
      <c r="A817" s="7">
        <v>44122</v>
      </c>
      <c r="B817" s="7">
        <v>2019</v>
      </c>
      <c r="C817">
        <v>8</v>
      </c>
      <c r="D817" t="s">
        <v>116</v>
      </c>
      <c r="E817" t="s">
        <v>113</v>
      </c>
      <c r="F817" t="s">
        <v>135</v>
      </c>
      <c r="G817" t="s">
        <v>356</v>
      </c>
      <c r="H817">
        <v>90</v>
      </c>
      <c r="I817">
        <f>MediaSpend[[#This Row],[GrossMediaSpend]]*1.19</f>
        <v>107.1</v>
      </c>
    </row>
    <row r="818" spans="1:9" x14ac:dyDescent="0.3">
      <c r="A818" s="7">
        <v>44122</v>
      </c>
      <c r="B818" s="7">
        <v>2019</v>
      </c>
      <c r="C818">
        <v>8</v>
      </c>
      <c r="D818" t="s">
        <v>116</v>
      </c>
      <c r="E818" t="s">
        <v>113</v>
      </c>
      <c r="F818" t="s">
        <v>135</v>
      </c>
      <c r="G818" t="s">
        <v>274</v>
      </c>
      <c r="H818">
        <v>5</v>
      </c>
      <c r="I818">
        <f>MediaSpend[[#This Row],[GrossMediaSpend]]*1.19</f>
        <v>5.9499999999999993</v>
      </c>
    </row>
    <row r="819" spans="1:9" x14ac:dyDescent="0.3">
      <c r="A819" s="7">
        <v>44122</v>
      </c>
      <c r="B819" s="7">
        <v>2019</v>
      </c>
      <c r="C819">
        <v>8</v>
      </c>
      <c r="D819" t="s">
        <v>103</v>
      </c>
      <c r="E819" t="s">
        <v>113</v>
      </c>
      <c r="F819" t="s">
        <v>154</v>
      </c>
      <c r="G819" t="s">
        <v>306</v>
      </c>
      <c r="H819">
        <v>54</v>
      </c>
      <c r="I819">
        <f>MediaSpend[[#This Row],[GrossMediaSpend]]*1.19</f>
        <v>64.259999999999991</v>
      </c>
    </row>
    <row r="820" spans="1:9" x14ac:dyDescent="0.3">
      <c r="A820" s="7">
        <v>44122</v>
      </c>
      <c r="B820" s="7">
        <v>2019</v>
      </c>
      <c r="C820">
        <v>8</v>
      </c>
      <c r="D820" t="s">
        <v>107</v>
      </c>
      <c r="E820" t="s">
        <v>113</v>
      </c>
      <c r="F820" t="s">
        <v>154</v>
      </c>
      <c r="G820" t="s">
        <v>243</v>
      </c>
      <c r="H820">
        <v>133</v>
      </c>
      <c r="I820">
        <f>MediaSpend[[#This Row],[GrossMediaSpend]]*1.19</f>
        <v>158.26999999999998</v>
      </c>
    </row>
    <row r="821" spans="1:9" x14ac:dyDescent="0.3">
      <c r="A821" s="7">
        <v>44122</v>
      </c>
      <c r="B821" s="7">
        <v>2019</v>
      </c>
      <c r="C821">
        <v>8</v>
      </c>
      <c r="D821" t="s">
        <v>103</v>
      </c>
      <c r="E821" t="s">
        <v>113</v>
      </c>
      <c r="F821" t="s">
        <v>154</v>
      </c>
      <c r="G821" t="s">
        <v>357</v>
      </c>
      <c r="H821">
        <v>151</v>
      </c>
      <c r="I821">
        <f>MediaSpend[[#This Row],[GrossMediaSpend]]*1.19</f>
        <v>179.69</v>
      </c>
    </row>
    <row r="822" spans="1:9" x14ac:dyDescent="0.3">
      <c r="A822" s="7">
        <v>44122</v>
      </c>
      <c r="B822" s="7">
        <v>2019</v>
      </c>
      <c r="C822">
        <v>8</v>
      </c>
      <c r="D822" t="s">
        <v>112</v>
      </c>
      <c r="E822" t="s">
        <v>113</v>
      </c>
      <c r="F822" t="s">
        <v>278</v>
      </c>
      <c r="G822" t="s">
        <v>280</v>
      </c>
      <c r="H822">
        <v>252</v>
      </c>
      <c r="I822">
        <f>MediaSpend[[#This Row],[GrossMediaSpend]]*1.19</f>
        <v>299.88</v>
      </c>
    </row>
    <row r="823" spans="1:9" x14ac:dyDescent="0.3">
      <c r="A823" s="7">
        <v>44122</v>
      </c>
      <c r="B823" s="7">
        <v>2019</v>
      </c>
      <c r="C823">
        <v>8</v>
      </c>
      <c r="D823" t="s">
        <v>116</v>
      </c>
      <c r="E823" t="s">
        <v>113</v>
      </c>
      <c r="F823" t="s">
        <v>278</v>
      </c>
      <c r="G823" t="s">
        <v>280</v>
      </c>
      <c r="H823">
        <v>216</v>
      </c>
      <c r="I823">
        <f>MediaSpend[[#This Row],[GrossMediaSpend]]*1.19</f>
        <v>257.03999999999996</v>
      </c>
    </row>
    <row r="824" spans="1:9" x14ac:dyDescent="0.3">
      <c r="A824" s="7">
        <v>44122</v>
      </c>
      <c r="B824" s="7">
        <v>2019</v>
      </c>
      <c r="C824">
        <v>8</v>
      </c>
      <c r="D824" t="s">
        <v>116</v>
      </c>
      <c r="E824" t="s">
        <v>113</v>
      </c>
      <c r="F824" t="s">
        <v>278</v>
      </c>
      <c r="G824" t="s">
        <v>281</v>
      </c>
      <c r="H824">
        <v>68</v>
      </c>
      <c r="I824">
        <f>MediaSpend[[#This Row],[GrossMediaSpend]]*1.19</f>
        <v>80.92</v>
      </c>
    </row>
    <row r="825" spans="1:9" x14ac:dyDescent="0.3">
      <c r="A825" s="7">
        <v>44122</v>
      </c>
      <c r="B825" s="7">
        <v>2019</v>
      </c>
      <c r="C825">
        <v>8</v>
      </c>
      <c r="D825" t="s">
        <v>116</v>
      </c>
      <c r="E825" t="s">
        <v>113</v>
      </c>
      <c r="F825" t="s">
        <v>278</v>
      </c>
      <c r="G825" t="s">
        <v>309</v>
      </c>
      <c r="H825">
        <v>88</v>
      </c>
      <c r="I825">
        <f>MediaSpend[[#This Row],[GrossMediaSpend]]*1.19</f>
        <v>104.72</v>
      </c>
    </row>
    <row r="826" spans="1:9" x14ac:dyDescent="0.3">
      <c r="A826" s="7">
        <v>44122</v>
      </c>
      <c r="B826" s="7">
        <v>2019</v>
      </c>
      <c r="C826">
        <v>8</v>
      </c>
      <c r="D826" t="s">
        <v>107</v>
      </c>
      <c r="E826" t="s">
        <v>113</v>
      </c>
      <c r="F826" t="s">
        <v>156</v>
      </c>
      <c r="G826" t="s">
        <v>159</v>
      </c>
      <c r="H826">
        <v>155</v>
      </c>
      <c r="I826">
        <f>MediaSpend[[#This Row],[GrossMediaSpend]]*1.19</f>
        <v>184.45</v>
      </c>
    </row>
    <row r="827" spans="1:9" x14ac:dyDescent="0.3">
      <c r="A827" s="7">
        <v>44122</v>
      </c>
      <c r="B827" s="7">
        <v>2019</v>
      </c>
      <c r="C827">
        <v>8</v>
      </c>
      <c r="D827" t="s">
        <v>112</v>
      </c>
      <c r="E827" t="s">
        <v>113</v>
      </c>
      <c r="F827" t="s">
        <v>160</v>
      </c>
      <c r="G827" t="s">
        <v>350</v>
      </c>
      <c r="H827">
        <v>79</v>
      </c>
      <c r="I827">
        <f>MediaSpend[[#This Row],[GrossMediaSpend]]*1.19</f>
        <v>94.009999999999991</v>
      </c>
    </row>
    <row r="828" spans="1:9" x14ac:dyDescent="0.3">
      <c r="A828" s="7">
        <v>44122</v>
      </c>
      <c r="B828" s="7">
        <v>2019</v>
      </c>
      <c r="C828">
        <v>8</v>
      </c>
      <c r="D828" t="s">
        <v>112</v>
      </c>
      <c r="E828" t="s">
        <v>113</v>
      </c>
      <c r="F828" t="s">
        <v>160</v>
      </c>
      <c r="G828" t="s">
        <v>163</v>
      </c>
      <c r="H828">
        <v>236</v>
      </c>
      <c r="I828">
        <f>MediaSpend[[#This Row],[GrossMediaSpend]]*1.19</f>
        <v>280.83999999999997</v>
      </c>
    </row>
    <row r="829" spans="1:9" x14ac:dyDescent="0.3">
      <c r="A829" s="7">
        <v>44122</v>
      </c>
      <c r="B829" s="7">
        <v>2019</v>
      </c>
      <c r="C829">
        <v>8</v>
      </c>
      <c r="D829" t="s">
        <v>112</v>
      </c>
      <c r="E829" t="s">
        <v>113</v>
      </c>
      <c r="F829" t="s">
        <v>160</v>
      </c>
      <c r="G829" t="s">
        <v>162</v>
      </c>
      <c r="H829">
        <v>86</v>
      </c>
      <c r="I829">
        <f>MediaSpend[[#This Row],[GrossMediaSpend]]*1.19</f>
        <v>102.33999999999999</v>
      </c>
    </row>
    <row r="830" spans="1:9" x14ac:dyDescent="0.3">
      <c r="A830" s="7">
        <v>44122</v>
      </c>
      <c r="B830" s="7">
        <v>2019</v>
      </c>
      <c r="C830">
        <v>8</v>
      </c>
      <c r="D830" t="s">
        <v>105</v>
      </c>
      <c r="E830" t="s">
        <v>100</v>
      </c>
      <c r="F830" t="s">
        <v>167</v>
      </c>
      <c r="G830" t="s">
        <v>169</v>
      </c>
      <c r="H830">
        <v>44</v>
      </c>
      <c r="I830">
        <f>MediaSpend[[#This Row],[GrossMediaSpend]]*1.19</f>
        <v>52.36</v>
      </c>
    </row>
    <row r="831" spans="1:9" x14ac:dyDescent="0.3">
      <c r="A831" s="7">
        <v>44122</v>
      </c>
      <c r="B831" s="7">
        <v>2019</v>
      </c>
      <c r="C831">
        <v>8</v>
      </c>
      <c r="D831" t="s">
        <v>105</v>
      </c>
      <c r="E831" t="s">
        <v>100</v>
      </c>
      <c r="F831" t="s">
        <v>167</v>
      </c>
      <c r="G831" t="s">
        <v>170</v>
      </c>
      <c r="H831">
        <v>270</v>
      </c>
      <c r="I831">
        <f>MediaSpend[[#This Row],[GrossMediaSpend]]*1.19</f>
        <v>321.3</v>
      </c>
    </row>
    <row r="832" spans="1:9" x14ac:dyDescent="0.3">
      <c r="A832" s="7">
        <v>44122</v>
      </c>
      <c r="B832" s="7">
        <v>2019</v>
      </c>
      <c r="C832">
        <v>8</v>
      </c>
      <c r="D832" t="s">
        <v>105</v>
      </c>
      <c r="E832" t="s">
        <v>100</v>
      </c>
      <c r="F832" t="s">
        <v>167</v>
      </c>
      <c r="G832" t="s">
        <v>327</v>
      </c>
      <c r="H832">
        <v>205</v>
      </c>
      <c r="I832">
        <f>MediaSpend[[#This Row],[GrossMediaSpend]]*1.19</f>
        <v>243.95</v>
      </c>
    </row>
    <row r="833" spans="1:9" x14ac:dyDescent="0.3">
      <c r="A833" s="7">
        <v>44122</v>
      </c>
      <c r="B833" s="7">
        <v>2019</v>
      </c>
      <c r="C833">
        <v>8</v>
      </c>
      <c r="D833" t="s">
        <v>99</v>
      </c>
      <c r="E833" t="s">
        <v>100</v>
      </c>
      <c r="F833" t="s">
        <v>167</v>
      </c>
      <c r="G833" t="s">
        <v>358</v>
      </c>
      <c r="H833">
        <v>55</v>
      </c>
      <c r="I833">
        <f>MediaSpend[[#This Row],[GrossMediaSpend]]*1.19</f>
        <v>65.45</v>
      </c>
    </row>
    <row r="834" spans="1:9" x14ac:dyDescent="0.3">
      <c r="A834" s="7">
        <v>44122</v>
      </c>
      <c r="B834" s="7">
        <v>2019</v>
      </c>
      <c r="C834">
        <v>8</v>
      </c>
      <c r="D834" t="s">
        <v>149</v>
      </c>
      <c r="E834" t="s">
        <v>100</v>
      </c>
      <c r="F834" t="s">
        <v>167</v>
      </c>
      <c r="G834" t="s">
        <v>284</v>
      </c>
      <c r="H834">
        <v>100</v>
      </c>
      <c r="I834">
        <f>MediaSpend[[#This Row],[GrossMediaSpend]]*1.19</f>
        <v>119</v>
      </c>
    </row>
    <row r="835" spans="1:9" x14ac:dyDescent="0.3">
      <c r="A835" s="7">
        <v>44122</v>
      </c>
      <c r="B835" s="7">
        <v>2019</v>
      </c>
      <c r="C835">
        <v>8</v>
      </c>
      <c r="D835" t="s">
        <v>116</v>
      </c>
      <c r="E835" t="s">
        <v>100</v>
      </c>
      <c r="F835" t="s">
        <v>160</v>
      </c>
      <c r="G835" t="s">
        <v>328</v>
      </c>
      <c r="H835">
        <v>71</v>
      </c>
      <c r="I835">
        <f>MediaSpend[[#This Row],[GrossMediaSpend]]*1.19</f>
        <v>84.49</v>
      </c>
    </row>
    <row r="836" spans="1:9" x14ac:dyDescent="0.3">
      <c r="A836" s="7">
        <v>44122</v>
      </c>
      <c r="B836" s="7">
        <v>2019</v>
      </c>
      <c r="C836">
        <v>8</v>
      </c>
      <c r="D836" t="s">
        <v>103</v>
      </c>
      <c r="E836" t="s">
        <v>100</v>
      </c>
      <c r="F836" t="s">
        <v>160</v>
      </c>
      <c r="G836" t="s">
        <v>172</v>
      </c>
      <c r="H836">
        <v>132</v>
      </c>
      <c r="I836">
        <f>MediaSpend[[#This Row],[GrossMediaSpend]]*1.19</f>
        <v>157.07999999999998</v>
      </c>
    </row>
    <row r="837" spans="1:9" x14ac:dyDescent="0.3">
      <c r="A837" s="7">
        <v>44122</v>
      </c>
      <c r="B837" s="7">
        <v>2019</v>
      </c>
      <c r="C837">
        <v>8</v>
      </c>
      <c r="D837" t="s">
        <v>116</v>
      </c>
      <c r="E837" t="s">
        <v>100</v>
      </c>
      <c r="F837" t="s">
        <v>245</v>
      </c>
      <c r="G837" t="s">
        <v>359</v>
      </c>
      <c r="H837">
        <v>41</v>
      </c>
      <c r="I837">
        <f>MediaSpend[[#This Row],[GrossMediaSpend]]*1.19</f>
        <v>48.79</v>
      </c>
    </row>
    <row r="838" spans="1:9" x14ac:dyDescent="0.3">
      <c r="A838" s="7">
        <v>44122</v>
      </c>
      <c r="B838" s="7">
        <v>2019</v>
      </c>
      <c r="C838">
        <v>8</v>
      </c>
      <c r="D838" t="s">
        <v>107</v>
      </c>
      <c r="E838" t="s">
        <v>100</v>
      </c>
      <c r="F838" t="s">
        <v>245</v>
      </c>
      <c r="G838" t="s">
        <v>360</v>
      </c>
      <c r="H838">
        <v>40</v>
      </c>
      <c r="I838">
        <f>MediaSpend[[#This Row],[GrossMediaSpend]]*1.19</f>
        <v>47.599999999999994</v>
      </c>
    </row>
    <row r="839" spans="1:9" x14ac:dyDescent="0.3">
      <c r="A839" s="7">
        <v>44122</v>
      </c>
      <c r="B839" s="7">
        <v>2019</v>
      </c>
      <c r="C839">
        <v>8</v>
      </c>
      <c r="D839" t="s">
        <v>111</v>
      </c>
      <c r="E839" t="s">
        <v>100</v>
      </c>
      <c r="F839" t="s">
        <v>245</v>
      </c>
      <c r="G839" t="s">
        <v>245</v>
      </c>
      <c r="H839">
        <v>97</v>
      </c>
      <c r="I839">
        <f>MediaSpend[[#This Row],[GrossMediaSpend]]*1.19</f>
        <v>115.42999999999999</v>
      </c>
    </row>
    <row r="840" spans="1:9" x14ac:dyDescent="0.3">
      <c r="A840" s="7">
        <v>44122</v>
      </c>
      <c r="B840" s="7">
        <v>2019</v>
      </c>
      <c r="C840">
        <v>8</v>
      </c>
      <c r="D840" t="s">
        <v>112</v>
      </c>
      <c r="E840" t="s">
        <v>100</v>
      </c>
      <c r="F840" t="s">
        <v>245</v>
      </c>
      <c r="G840" t="s">
        <v>360</v>
      </c>
      <c r="H840">
        <v>216</v>
      </c>
      <c r="I840">
        <f>MediaSpend[[#This Row],[GrossMediaSpend]]*1.19</f>
        <v>257.03999999999996</v>
      </c>
    </row>
    <row r="841" spans="1:9" x14ac:dyDescent="0.3">
      <c r="A841" s="7">
        <v>44122</v>
      </c>
      <c r="B841" s="7">
        <v>2019</v>
      </c>
      <c r="C841">
        <v>8</v>
      </c>
      <c r="D841" t="s">
        <v>112</v>
      </c>
      <c r="E841" t="s">
        <v>100</v>
      </c>
      <c r="F841" t="s">
        <v>245</v>
      </c>
      <c r="G841" t="s">
        <v>359</v>
      </c>
      <c r="H841">
        <v>134</v>
      </c>
      <c r="I841">
        <f>MediaSpend[[#This Row],[GrossMediaSpend]]*1.19</f>
        <v>159.45999999999998</v>
      </c>
    </row>
    <row r="842" spans="1:9" x14ac:dyDescent="0.3">
      <c r="A842" s="7">
        <v>44122</v>
      </c>
      <c r="B842" s="7">
        <v>2019</v>
      </c>
      <c r="C842">
        <v>8</v>
      </c>
      <c r="D842" t="s">
        <v>206</v>
      </c>
      <c r="E842" t="s">
        <v>100</v>
      </c>
      <c r="F842" t="s">
        <v>245</v>
      </c>
      <c r="G842" t="s">
        <v>285</v>
      </c>
      <c r="H842">
        <v>180</v>
      </c>
      <c r="I842">
        <f>MediaSpend[[#This Row],[GrossMediaSpend]]*1.19</f>
        <v>214.2</v>
      </c>
    </row>
    <row r="843" spans="1:9" x14ac:dyDescent="0.3">
      <c r="A843" s="7">
        <v>44122</v>
      </c>
      <c r="B843" s="7">
        <v>2019</v>
      </c>
      <c r="C843">
        <v>8</v>
      </c>
      <c r="D843" t="s">
        <v>173</v>
      </c>
      <c r="E843" t="s">
        <v>100</v>
      </c>
      <c r="F843" t="s">
        <v>361</v>
      </c>
      <c r="G843" t="s">
        <v>362</v>
      </c>
      <c r="H843">
        <v>139</v>
      </c>
      <c r="I843">
        <f>MediaSpend[[#This Row],[GrossMediaSpend]]*1.19</f>
        <v>165.41</v>
      </c>
    </row>
    <row r="844" spans="1:9" x14ac:dyDescent="0.3">
      <c r="A844" s="7">
        <v>44122</v>
      </c>
      <c r="B844" s="7">
        <v>2019</v>
      </c>
      <c r="C844">
        <v>8</v>
      </c>
      <c r="D844" t="s">
        <v>178</v>
      </c>
      <c r="E844" t="s">
        <v>100</v>
      </c>
      <c r="F844" t="s">
        <v>179</v>
      </c>
      <c r="G844" t="s">
        <v>180</v>
      </c>
      <c r="H844">
        <v>107</v>
      </c>
      <c r="I844">
        <f>MediaSpend[[#This Row],[GrossMediaSpend]]*1.19</f>
        <v>127.33</v>
      </c>
    </row>
    <row r="845" spans="1:9" x14ac:dyDescent="0.3">
      <c r="A845" s="7">
        <v>44122</v>
      </c>
      <c r="B845" s="7">
        <v>2019</v>
      </c>
      <c r="C845">
        <v>8</v>
      </c>
      <c r="D845" t="s">
        <v>116</v>
      </c>
      <c r="E845" t="s">
        <v>100</v>
      </c>
      <c r="F845" t="s">
        <v>185</v>
      </c>
      <c r="G845" t="s">
        <v>186</v>
      </c>
      <c r="H845">
        <v>44</v>
      </c>
      <c r="I845">
        <f>MediaSpend[[#This Row],[GrossMediaSpend]]*1.19</f>
        <v>52.36</v>
      </c>
    </row>
    <row r="846" spans="1:9" x14ac:dyDescent="0.3">
      <c r="A846" s="7">
        <v>44122</v>
      </c>
      <c r="B846" s="7">
        <v>2019</v>
      </c>
      <c r="C846">
        <v>8</v>
      </c>
      <c r="D846" t="s">
        <v>187</v>
      </c>
      <c r="E846" t="s">
        <v>100</v>
      </c>
      <c r="F846" t="s">
        <v>247</v>
      </c>
      <c r="G846" t="s">
        <v>248</v>
      </c>
      <c r="H846">
        <v>52</v>
      </c>
      <c r="I846">
        <f>MediaSpend[[#This Row],[GrossMediaSpend]]*1.19</f>
        <v>61.879999999999995</v>
      </c>
    </row>
    <row r="847" spans="1:9" x14ac:dyDescent="0.3">
      <c r="A847" s="7">
        <v>44122</v>
      </c>
      <c r="B847" s="7">
        <v>2019</v>
      </c>
      <c r="C847">
        <v>8</v>
      </c>
      <c r="D847" t="s">
        <v>187</v>
      </c>
      <c r="E847" t="s">
        <v>100</v>
      </c>
      <c r="F847" t="s">
        <v>188</v>
      </c>
      <c r="G847" t="s">
        <v>189</v>
      </c>
      <c r="H847">
        <v>13</v>
      </c>
      <c r="I847">
        <f>MediaSpend[[#This Row],[GrossMediaSpend]]*1.19</f>
        <v>15.469999999999999</v>
      </c>
    </row>
    <row r="848" spans="1:9" x14ac:dyDescent="0.3">
      <c r="A848" s="7">
        <v>44122</v>
      </c>
      <c r="B848" s="7">
        <v>2019</v>
      </c>
      <c r="C848">
        <v>8</v>
      </c>
      <c r="D848" t="s">
        <v>187</v>
      </c>
      <c r="E848" t="s">
        <v>100</v>
      </c>
      <c r="F848" t="s">
        <v>190</v>
      </c>
      <c r="G848" t="s">
        <v>191</v>
      </c>
      <c r="H848">
        <v>195</v>
      </c>
      <c r="I848">
        <f>MediaSpend[[#This Row],[GrossMediaSpend]]*1.19</f>
        <v>232.04999999999998</v>
      </c>
    </row>
    <row r="849" spans="1:9" x14ac:dyDescent="0.3">
      <c r="A849" s="7">
        <v>44122</v>
      </c>
      <c r="B849" s="7">
        <v>2019</v>
      </c>
      <c r="C849">
        <v>8</v>
      </c>
      <c r="D849" t="s">
        <v>107</v>
      </c>
      <c r="E849" t="s">
        <v>100</v>
      </c>
      <c r="F849" t="s">
        <v>197</v>
      </c>
      <c r="G849" t="s">
        <v>198</v>
      </c>
      <c r="H849">
        <v>276</v>
      </c>
      <c r="I849">
        <f>MediaSpend[[#This Row],[GrossMediaSpend]]*1.19</f>
        <v>328.44</v>
      </c>
    </row>
    <row r="850" spans="1:9" x14ac:dyDescent="0.3">
      <c r="A850" s="7">
        <v>44122</v>
      </c>
      <c r="B850" s="7">
        <v>2019</v>
      </c>
      <c r="C850">
        <v>8</v>
      </c>
      <c r="D850" t="s">
        <v>104</v>
      </c>
      <c r="E850" t="s">
        <v>100</v>
      </c>
      <c r="F850" t="s">
        <v>332</v>
      </c>
      <c r="G850" t="s">
        <v>332</v>
      </c>
      <c r="H850">
        <v>269</v>
      </c>
      <c r="I850">
        <f>MediaSpend[[#This Row],[GrossMediaSpend]]*1.19</f>
        <v>320.11</v>
      </c>
    </row>
    <row r="851" spans="1:9" x14ac:dyDescent="0.3">
      <c r="A851" s="7">
        <v>44122</v>
      </c>
      <c r="B851" s="7">
        <v>2019</v>
      </c>
      <c r="C851">
        <v>8</v>
      </c>
      <c r="D851" t="s">
        <v>149</v>
      </c>
      <c r="E851" t="s">
        <v>100</v>
      </c>
      <c r="F851" t="s">
        <v>174</v>
      </c>
      <c r="G851" t="s">
        <v>175</v>
      </c>
      <c r="H851">
        <v>204</v>
      </c>
      <c r="I851">
        <f>MediaSpend[[#This Row],[GrossMediaSpend]]*1.19</f>
        <v>242.76</v>
      </c>
    </row>
    <row r="852" spans="1:9" x14ac:dyDescent="0.3">
      <c r="A852" s="7">
        <v>44122</v>
      </c>
      <c r="B852" s="7">
        <v>2019</v>
      </c>
      <c r="C852">
        <v>8</v>
      </c>
      <c r="D852" t="s">
        <v>149</v>
      </c>
      <c r="E852" t="s">
        <v>100</v>
      </c>
      <c r="F852" t="s">
        <v>335</v>
      </c>
      <c r="G852" t="s">
        <v>336</v>
      </c>
      <c r="H852">
        <v>195</v>
      </c>
      <c r="I852">
        <f>MediaSpend[[#This Row],[GrossMediaSpend]]*1.19</f>
        <v>232.04999999999998</v>
      </c>
    </row>
    <row r="853" spans="1:9" x14ac:dyDescent="0.3">
      <c r="A853" s="7">
        <v>44122</v>
      </c>
      <c r="B853" s="7">
        <v>2019</v>
      </c>
      <c r="C853">
        <v>8</v>
      </c>
      <c r="D853" t="s">
        <v>261</v>
      </c>
      <c r="E853" t="s">
        <v>100</v>
      </c>
      <c r="F853" t="s">
        <v>188</v>
      </c>
      <c r="G853" t="s">
        <v>189</v>
      </c>
      <c r="H853">
        <v>171</v>
      </c>
      <c r="I853">
        <f>MediaSpend[[#This Row],[GrossMediaSpend]]*1.19</f>
        <v>203.48999999999998</v>
      </c>
    </row>
    <row r="854" spans="1:9" x14ac:dyDescent="0.3">
      <c r="A854" s="7">
        <v>44122</v>
      </c>
      <c r="B854" s="7">
        <v>2019</v>
      </c>
      <c r="C854">
        <v>8</v>
      </c>
      <c r="D854" t="s">
        <v>112</v>
      </c>
      <c r="E854" t="s">
        <v>100</v>
      </c>
      <c r="F854" t="s">
        <v>202</v>
      </c>
      <c r="G854" t="s">
        <v>203</v>
      </c>
      <c r="H854">
        <v>23</v>
      </c>
      <c r="I854">
        <f>MediaSpend[[#This Row],[GrossMediaSpend]]*1.19</f>
        <v>27.369999999999997</v>
      </c>
    </row>
    <row r="855" spans="1:9" x14ac:dyDescent="0.3">
      <c r="A855" s="7">
        <v>44122</v>
      </c>
      <c r="B855" s="7">
        <v>2019</v>
      </c>
      <c r="C855">
        <v>8</v>
      </c>
      <c r="D855" t="s">
        <v>112</v>
      </c>
      <c r="E855" t="s">
        <v>100</v>
      </c>
      <c r="F855" t="s">
        <v>363</v>
      </c>
      <c r="G855" t="s">
        <v>364</v>
      </c>
      <c r="H855">
        <v>148</v>
      </c>
      <c r="I855">
        <f>MediaSpend[[#This Row],[GrossMediaSpend]]*1.19</f>
        <v>176.12</v>
      </c>
    </row>
    <row r="856" spans="1:9" x14ac:dyDescent="0.3">
      <c r="A856" s="7">
        <v>44122</v>
      </c>
      <c r="B856" s="7">
        <v>2019</v>
      </c>
      <c r="C856">
        <v>8</v>
      </c>
      <c r="D856" t="s">
        <v>105</v>
      </c>
      <c r="E856" t="s">
        <v>100</v>
      </c>
      <c r="F856" t="s">
        <v>122</v>
      </c>
      <c r="G856" t="s">
        <v>201</v>
      </c>
      <c r="H856">
        <v>128</v>
      </c>
      <c r="I856">
        <f>MediaSpend[[#This Row],[GrossMediaSpend]]*1.19</f>
        <v>152.32</v>
      </c>
    </row>
    <row r="857" spans="1:9" x14ac:dyDescent="0.3">
      <c r="A857" s="7">
        <v>44122</v>
      </c>
      <c r="B857" s="7">
        <v>2019</v>
      </c>
      <c r="C857">
        <v>8</v>
      </c>
      <c r="D857" t="s">
        <v>206</v>
      </c>
      <c r="E857" t="s">
        <v>100</v>
      </c>
      <c r="F857" t="s">
        <v>278</v>
      </c>
      <c r="G857" t="s">
        <v>280</v>
      </c>
      <c r="H857">
        <v>197</v>
      </c>
      <c r="I857">
        <f>MediaSpend[[#This Row],[GrossMediaSpend]]*1.19</f>
        <v>234.42999999999998</v>
      </c>
    </row>
    <row r="858" spans="1:9" x14ac:dyDescent="0.3">
      <c r="A858" s="7">
        <v>44122</v>
      </c>
      <c r="B858" s="7">
        <v>2019</v>
      </c>
      <c r="C858">
        <v>8</v>
      </c>
      <c r="D858" t="s">
        <v>105</v>
      </c>
      <c r="E858" t="s">
        <v>100</v>
      </c>
      <c r="F858" t="s">
        <v>122</v>
      </c>
      <c r="G858" t="s">
        <v>209</v>
      </c>
      <c r="H858">
        <v>36</v>
      </c>
      <c r="I858">
        <f>MediaSpend[[#This Row],[GrossMediaSpend]]*1.19</f>
        <v>42.839999999999996</v>
      </c>
    </row>
    <row r="859" spans="1:9" x14ac:dyDescent="0.3">
      <c r="A859" s="7">
        <v>44122</v>
      </c>
      <c r="B859" s="7">
        <v>2019</v>
      </c>
      <c r="C859">
        <v>8</v>
      </c>
      <c r="D859" t="s">
        <v>173</v>
      </c>
      <c r="E859" t="s">
        <v>100</v>
      </c>
      <c r="F859" t="s">
        <v>212</v>
      </c>
      <c r="G859" t="s">
        <v>213</v>
      </c>
      <c r="H859">
        <v>187</v>
      </c>
      <c r="I859">
        <f>MediaSpend[[#This Row],[GrossMediaSpend]]*1.19</f>
        <v>222.53</v>
      </c>
    </row>
    <row r="860" spans="1:9" x14ac:dyDescent="0.3">
      <c r="A860" s="7">
        <v>44122</v>
      </c>
      <c r="B860" s="7">
        <v>2019</v>
      </c>
      <c r="C860">
        <v>8</v>
      </c>
      <c r="D860" t="s">
        <v>173</v>
      </c>
      <c r="E860" t="s">
        <v>100</v>
      </c>
      <c r="F860" t="s">
        <v>212</v>
      </c>
      <c r="G860" t="s">
        <v>314</v>
      </c>
      <c r="H860">
        <v>63</v>
      </c>
      <c r="I860">
        <f>MediaSpend[[#This Row],[GrossMediaSpend]]*1.19</f>
        <v>74.97</v>
      </c>
    </row>
    <row r="861" spans="1:9" x14ac:dyDescent="0.3">
      <c r="A861" s="7">
        <v>44122</v>
      </c>
      <c r="B861" s="7">
        <v>2019</v>
      </c>
      <c r="C861">
        <v>8</v>
      </c>
      <c r="D861" t="s">
        <v>173</v>
      </c>
      <c r="E861" t="s">
        <v>100</v>
      </c>
      <c r="F861" t="s">
        <v>212</v>
      </c>
      <c r="G861" t="s">
        <v>315</v>
      </c>
      <c r="H861">
        <v>41</v>
      </c>
      <c r="I861">
        <f>MediaSpend[[#This Row],[GrossMediaSpend]]*1.19</f>
        <v>48.79</v>
      </c>
    </row>
    <row r="862" spans="1:9" x14ac:dyDescent="0.3">
      <c r="A862" s="7">
        <v>44122</v>
      </c>
      <c r="B862" s="7">
        <v>2019</v>
      </c>
      <c r="C862">
        <v>8</v>
      </c>
      <c r="D862" t="s">
        <v>103</v>
      </c>
      <c r="E862" t="s">
        <v>100</v>
      </c>
      <c r="F862" t="s">
        <v>214</v>
      </c>
      <c r="G862" t="s">
        <v>215</v>
      </c>
      <c r="H862">
        <v>247</v>
      </c>
      <c r="I862">
        <f>MediaSpend[[#This Row],[GrossMediaSpend]]*1.19</f>
        <v>293.93</v>
      </c>
    </row>
    <row r="863" spans="1:9" x14ac:dyDescent="0.3">
      <c r="A863" s="7">
        <v>44122</v>
      </c>
      <c r="B863" s="7">
        <v>2019</v>
      </c>
      <c r="C863">
        <v>8</v>
      </c>
      <c r="D863" t="s">
        <v>104</v>
      </c>
      <c r="E863" t="s">
        <v>100</v>
      </c>
      <c r="F863" t="s">
        <v>214</v>
      </c>
      <c r="G863" t="s">
        <v>296</v>
      </c>
      <c r="H863">
        <v>54</v>
      </c>
      <c r="I863">
        <f>MediaSpend[[#This Row],[GrossMediaSpend]]*1.19</f>
        <v>64.259999999999991</v>
      </c>
    </row>
    <row r="864" spans="1:9" x14ac:dyDescent="0.3">
      <c r="A864" s="7">
        <v>44122</v>
      </c>
      <c r="B864" s="7">
        <v>2019</v>
      </c>
      <c r="C864">
        <v>8</v>
      </c>
      <c r="D864" t="s">
        <v>222</v>
      </c>
      <c r="E864" t="s">
        <v>100</v>
      </c>
      <c r="F864" t="s">
        <v>214</v>
      </c>
      <c r="G864" t="s">
        <v>296</v>
      </c>
      <c r="H864">
        <v>22</v>
      </c>
      <c r="I864">
        <f>MediaSpend[[#This Row],[GrossMediaSpend]]*1.19</f>
        <v>26.18</v>
      </c>
    </row>
    <row r="865" spans="1:9" x14ac:dyDescent="0.3">
      <c r="A865" s="7">
        <v>44122</v>
      </c>
      <c r="B865" s="7">
        <v>2019</v>
      </c>
      <c r="C865">
        <v>8</v>
      </c>
      <c r="D865" t="s">
        <v>173</v>
      </c>
      <c r="E865" t="s">
        <v>100</v>
      </c>
      <c r="F865" t="s">
        <v>218</v>
      </c>
      <c r="G865" t="s">
        <v>219</v>
      </c>
      <c r="H865">
        <v>211</v>
      </c>
      <c r="I865">
        <f>MediaSpend[[#This Row],[GrossMediaSpend]]*1.19</f>
        <v>251.08999999999997</v>
      </c>
    </row>
    <row r="866" spans="1:9" x14ac:dyDescent="0.3">
      <c r="A866" s="7">
        <v>44122</v>
      </c>
      <c r="B866" s="7">
        <v>2019</v>
      </c>
      <c r="C866">
        <v>8</v>
      </c>
      <c r="D866" t="s">
        <v>173</v>
      </c>
      <c r="E866" t="s">
        <v>100</v>
      </c>
      <c r="F866" t="s">
        <v>218</v>
      </c>
      <c r="G866" t="s">
        <v>354</v>
      </c>
      <c r="H866">
        <v>99</v>
      </c>
      <c r="I866">
        <f>MediaSpend[[#This Row],[GrossMediaSpend]]*1.19</f>
        <v>117.80999999999999</v>
      </c>
    </row>
    <row r="867" spans="1:9" x14ac:dyDescent="0.3">
      <c r="A867" s="7">
        <v>44122</v>
      </c>
      <c r="B867" s="7">
        <v>2019</v>
      </c>
      <c r="C867">
        <v>8</v>
      </c>
      <c r="D867" t="s">
        <v>111</v>
      </c>
      <c r="E867" t="s">
        <v>100</v>
      </c>
      <c r="F867" t="s">
        <v>218</v>
      </c>
      <c r="G867" t="s">
        <v>354</v>
      </c>
      <c r="H867">
        <v>232</v>
      </c>
      <c r="I867">
        <f>MediaSpend[[#This Row],[GrossMediaSpend]]*1.19</f>
        <v>276.08</v>
      </c>
    </row>
    <row r="868" spans="1:9" x14ac:dyDescent="0.3">
      <c r="A868" s="7">
        <v>44122</v>
      </c>
      <c r="B868" s="7">
        <v>2019</v>
      </c>
      <c r="C868">
        <v>8</v>
      </c>
      <c r="D868" t="s">
        <v>111</v>
      </c>
      <c r="E868" t="s">
        <v>100</v>
      </c>
      <c r="F868" t="s">
        <v>218</v>
      </c>
      <c r="G868" t="s">
        <v>339</v>
      </c>
      <c r="H868">
        <v>144</v>
      </c>
      <c r="I868">
        <f>MediaSpend[[#This Row],[GrossMediaSpend]]*1.19</f>
        <v>171.35999999999999</v>
      </c>
    </row>
    <row r="869" spans="1:9" x14ac:dyDescent="0.3">
      <c r="A869" s="7">
        <v>44122</v>
      </c>
      <c r="B869" s="7">
        <v>2019</v>
      </c>
      <c r="C869">
        <v>8</v>
      </c>
      <c r="D869" t="s">
        <v>99</v>
      </c>
      <c r="E869" t="s">
        <v>100</v>
      </c>
      <c r="F869" t="s">
        <v>218</v>
      </c>
      <c r="G869" t="s">
        <v>221</v>
      </c>
      <c r="H869">
        <v>126</v>
      </c>
      <c r="I869">
        <f>MediaSpend[[#This Row],[GrossMediaSpend]]*1.19</f>
        <v>149.94</v>
      </c>
    </row>
    <row r="870" spans="1:9" x14ac:dyDescent="0.3">
      <c r="A870" s="7">
        <v>44122</v>
      </c>
      <c r="B870" s="7">
        <v>2019</v>
      </c>
      <c r="C870">
        <v>8</v>
      </c>
      <c r="D870" t="s">
        <v>173</v>
      </c>
      <c r="E870" t="s">
        <v>100</v>
      </c>
      <c r="F870" t="s">
        <v>218</v>
      </c>
      <c r="G870" t="s">
        <v>221</v>
      </c>
      <c r="H870">
        <v>27</v>
      </c>
      <c r="I870">
        <f>MediaSpend[[#This Row],[GrossMediaSpend]]*1.19</f>
        <v>32.129999999999995</v>
      </c>
    </row>
    <row r="871" spans="1:9" x14ac:dyDescent="0.3">
      <c r="A871" s="7">
        <v>44122</v>
      </c>
      <c r="B871" s="7">
        <v>2019</v>
      </c>
      <c r="C871">
        <v>8</v>
      </c>
      <c r="D871" t="s">
        <v>111</v>
      </c>
      <c r="E871" t="s">
        <v>100</v>
      </c>
      <c r="F871" t="s">
        <v>218</v>
      </c>
      <c r="G871" t="s">
        <v>221</v>
      </c>
      <c r="H871">
        <v>75</v>
      </c>
      <c r="I871">
        <f>MediaSpend[[#This Row],[GrossMediaSpend]]*1.19</f>
        <v>89.25</v>
      </c>
    </row>
    <row r="872" spans="1:9" x14ac:dyDescent="0.3">
      <c r="A872" s="7">
        <v>44122</v>
      </c>
      <c r="B872" s="7">
        <v>2019</v>
      </c>
      <c r="C872">
        <v>8</v>
      </c>
      <c r="D872" t="s">
        <v>261</v>
      </c>
      <c r="E872" t="s">
        <v>100</v>
      </c>
      <c r="F872" t="s">
        <v>218</v>
      </c>
      <c r="G872" t="s">
        <v>221</v>
      </c>
      <c r="H872">
        <v>121</v>
      </c>
      <c r="I872">
        <f>MediaSpend[[#This Row],[GrossMediaSpend]]*1.19</f>
        <v>143.98999999999998</v>
      </c>
    </row>
    <row r="873" spans="1:9" x14ac:dyDescent="0.3">
      <c r="A873" s="7">
        <v>44153</v>
      </c>
      <c r="B873" s="7">
        <v>2019</v>
      </c>
      <c r="C873">
        <v>9</v>
      </c>
      <c r="D873" t="s">
        <v>99</v>
      </c>
      <c r="E873" t="s">
        <v>100</v>
      </c>
      <c r="F873" t="s">
        <v>101</v>
      </c>
      <c r="G873" t="s">
        <v>102</v>
      </c>
      <c r="H873">
        <v>124</v>
      </c>
      <c r="I873">
        <f>MediaSpend[[#This Row],[GrossMediaSpend]]*1.19</f>
        <v>147.56</v>
      </c>
    </row>
    <row r="874" spans="1:9" x14ac:dyDescent="0.3">
      <c r="A874" s="7">
        <v>44153</v>
      </c>
      <c r="B874" s="7">
        <v>2019</v>
      </c>
      <c r="C874">
        <v>9</v>
      </c>
      <c r="D874" t="s">
        <v>178</v>
      </c>
      <c r="E874" t="s">
        <v>100</v>
      </c>
      <c r="F874" t="s">
        <v>101</v>
      </c>
      <c r="G874" t="s">
        <v>102</v>
      </c>
      <c r="H874">
        <v>33</v>
      </c>
      <c r="I874">
        <f>MediaSpend[[#This Row],[GrossMediaSpend]]*1.19</f>
        <v>39.269999999999996</v>
      </c>
    </row>
    <row r="875" spans="1:9" x14ac:dyDescent="0.3">
      <c r="A875" s="7">
        <v>44153</v>
      </c>
      <c r="B875" s="7">
        <v>2019</v>
      </c>
      <c r="C875">
        <v>9</v>
      </c>
      <c r="D875" t="s">
        <v>107</v>
      </c>
      <c r="E875" t="s">
        <v>100</v>
      </c>
      <c r="F875" t="s">
        <v>101</v>
      </c>
      <c r="G875" t="s">
        <v>102</v>
      </c>
      <c r="H875">
        <v>247</v>
      </c>
      <c r="I875">
        <f>MediaSpend[[#This Row],[GrossMediaSpend]]*1.19</f>
        <v>293.93</v>
      </c>
    </row>
    <row r="876" spans="1:9" x14ac:dyDescent="0.3">
      <c r="A876" s="7">
        <v>44153</v>
      </c>
      <c r="B876" s="7">
        <v>2019</v>
      </c>
      <c r="C876">
        <v>9</v>
      </c>
      <c r="D876" t="s">
        <v>103</v>
      </c>
      <c r="E876" t="s">
        <v>100</v>
      </c>
      <c r="F876" t="s">
        <v>101</v>
      </c>
      <c r="G876" t="s">
        <v>102</v>
      </c>
      <c r="H876">
        <v>20</v>
      </c>
      <c r="I876">
        <f>MediaSpend[[#This Row],[GrossMediaSpend]]*1.19</f>
        <v>23.799999999999997</v>
      </c>
    </row>
    <row r="877" spans="1:9" x14ac:dyDescent="0.3">
      <c r="A877" s="7">
        <v>44153</v>
      </c>
      <c r="B877" s="7">
        <v>2019</v>
      </c>
      <c r="C877">
        <v>9</v>
      </c>
      <c r="D877" t="s">
        <v>104</v>
      </c>
      <c r="E877" t="s">
        <v>100</v>
      </c>
      <c r="F877" t="s">
        <v>101</v>
      </c>
      <c r="G877" t="s">
        <v>102</v>
      </c>
      <c r="H877">
        <v>86</v>
      </c>
      <c r="I877">
        <f>MediaSpend[[#This Row],[GrossMediaSpend]]*1.19</f>
        <v>102.33999999999999</v>
      </c>
    </row>
    <row r="878" spans="1:9" x14ac:dyDescent="0.3">
      <c r="A878" s="7">
        <v>44153</v>
      </c>
      <c r="B878" s="7">
        <v>2019</v>
      </c>
      <c r="C878">
        <v>9</v>
      </c>
      <c r="D878" t="s">
        <v>111</v>
      </c>
      <c r="E878" t="s">
        <v>100</v>
      </c>
      <c r="F878" t="s">
        <v>101</v>
      </c>
      <c r="G878" t="s">
        <v>102</v>
      </c>
      <c r="H878">
        <v>268</v>
      </c>
      <c r="I878">
        <f>MediaSpend[[#This Row],[GrossMediaSpend]]*1.19</f>
        <v>318.91999999999996</v>
      </c>
    </row>
    <row r="879" spans="1:9" x14ac:dyDescent="0.3">
      <c r="A879" s="7">
        <v>44153</v>
      </c>
      <c r="B879" s="7">
        <v>2019</v>
      </c>
      <c r="C879">
        <v>9</v>
      </c>
      <c r="D879" t="s">
        <v>105</v>
      </c>
      <c r="E879" t="s">
        <v>100</v>
      </c>
      <c r="F879" t="s">
        <v>101</v>
      </c>
      <c r="G879" t="s">
        <v>102</v>
      </c>
      <c r="H879">
        <v>75</v>
      </c>
      <c r="I879">
        <f>MediaSpend[[#This Row],[GrossMediaSpend]]*1.19</f>
        <v>89.25</v>
      </c>
    </row>
    <row r="880" spans="1:9" x14ac:dyDescent="0.3">
      <c r="A880" s="7">
        <v>44153</v>
      </c>
      <c r="B880" s="7">
        <v>2019</v>
      </c>
      <c r="C880">
        <v>9</v>
      </c>
      <c r="D880" t="s">
        <v>99</v>
      </c>
      <c r="E880" t="s">
        <v>100</v>
      </c>
      <c r="F880" t="s">
        <v>101</v>
      </c>
      <c r="G880" t="s">
        <v>106</v>
      </c>
      <c r="H880">
        <v>18</v>
      </c>
      <c r="I880">
        <f>MediaSpend[[#This Row],[GrossMediaSpend]]*1.19</f>
        <v>21.419999999999998</v>
      </c>
    </row>
    <row r="881" spans="1:9" x14ac:dyDescent="0.3">
      <c r="A881" s="7">
        <v>44153</v>
      </c>
      <c r="B881" s="7">
        <v>2019</v>
      </c>
      <c r="C881">
        <v>9</v>
      </c>
      <c r="D881" t="s">
        <v>107</v>
      </c>
      <c r="E881" t="s">
        <v>100</v>
      </c>
      <c r="F881" t="s">
        <v>101</v>
      </c>
      <c r="G881" t="s">
        <v>106</v>
      </c>
      <c r="H881">
        <v>176</v>
      </c>
      <c r="I881">
        <f>MediaSpend[[#This Row],[GrossMediaSpend]]*1.19</f>
        <v>209.44</v>
      </c>
    </row>
    <row r="882" spans="1:9" x14ac:dyDescent="0.3">
      <c r="A882" s="7">
        <v>44153</v>
      </c>
      <c r="B882" s="7">
        <v>2019</v>
      </c>
      <c r="C882">
        <v>9</v>
      </c>
      <c r="D882" t="s">
        <v>104</v>
      </c>
      <c r="E882" t="s">
        <v>100</v>
      </c>
      <c r="F882" t="s">
        <v>101</v>
      </c>
      <c r="G882" t="s">
        <v>106</v>
      </c>
      <c r="H882">
        <v>118</v>
      </c>
      <c r="I882">
        <f>MediaSpend[[#This Row],[GrossMediaSpend]]*1.19</f>
        <v>140.41999999999999</v>
      </c>
    </row>
    <row r="883" spans="1:9" x14ac:dyDescent="0.3">
      <c r="A883" s="7">
        <v>44153</v>
      </c>
      <c r="B883" s="7">
        <v>2019</v>
      </c>
      <c r="C883">
        <v>9</v>
      </c>
      <c r="D883" t="s">
        <v>111</v>
      </c>
      <c r="E883" t="s">
        <v>100</v>
      </c>
      <c r="F883" t="s">
        <v>101</v>
      </c>
      <c r="G883" t="s">
        <v>106</v>
      </c>
      <c r="H883">
        <v>45</v>
      </c>
      <c r="I883">
        <f>MediaSpend[[#This Row],[GrossMediaSpend]]*1.19</f>
        <v>53.55</v>
      </c>
    </row>
    <row r="884" spans="1:9" x14ac:dyDescent="0.3">
      <c r="A884" s="7">
        <v>44153</v>
      </c>
      <c r="B884" s="7">
        <v>2019</v>
      </c>
      <c r="C884">
        <v>9</v>
      </c>
      <c r="D884" t="s">
        <v>261</v>
      </c>
      <c r="E884" t="s">
        <v>100</v>
      </c>
      <c r="F884" t="s">
        <v>101</v>
      </c>
      <c r="G884" t="s">
        <v>106</v>
      </c>
      <c r="H884">
        <v>204</v>
      </c>
      <c r="I884">
        <f>MediaSpend[[#This Row],[GrossMediaSpend]]*1.19</f>
        <v>242.76</v>
      </c>
    </row>
    <row r="885" spans="1:9" x14ac:dyDescent="0.3">
      <c r="A885" s="7">
        <v>44153</v>
      </c>
      <c r="B885" s="7">
        <v>2019</v>
      </c>
      <c r="C885">
        <v>9</v>
      </c>
      <c r="D885" t="s">
        <v>105</v>
      </c>
      <c r="E885" t="s">
        <v>100</v>
      </c>
      <c r="F885" t="s">
        <v>101</v>
      </c>
      <c r="G885" t="s">
        <v>106</v>
      </c>
      <c r="H885">
        <v>67</v>
      </c>
      <c r="I885">
        <f>MediaSpend[[#This Row],[GrossMediaSpend]]*1.19</f>
        <v>79.72999999999999</v>
      </c>
    </row>
    <row r="886" spans="1:9" x14ac:dyDescent="0.3">
      <c r="A886" s="7">
        <v>44153</v>
      </c>
      <c r="B886" s="7">
        <v>2019</v>
      </c>
      <c r="C886">
        <v>9</v>
      </c>
      <c r="D886" t="s">
        <v>99</v>
      </c>
      <c r="E886" t="s">
        <v>100</v>
      </c>
      <c r="F886" t="s">
        <v>101</v>
      </c>
      <c r="G886" t="s">
        <v>224</v>
      </c>
      <c r="H886">
        <v>17</v>
      </c>
      <c r="I886">
        <f>MediaSpend[[#This Row],[GrossMediaSpend]]*1.19</f>
        <v>20.23</v>
      </c>
    </row>
    <row r="887" spans="1:9" x14ac:dyDescent="0.3">
      <c r="A887" s="7">
        <v>44153</v>
      </c>
      <c r="B887" s="7">
        <v>2019</v>
      </c>
      <c r="C887">
        <v>9</v>
      </c>
      <c r="D887" t="s">
        <v>107</v>
      </c>
      <c r="E887" t="s">
        <v>100</v>
      </c>
      <c r="F887" t="s">
        <v>101</v>
      </c>
      <c r="G887" t="s">
        <v>223</v>
      </c>
      <c r="H887">
        <v>219</v>
      </c>
      <c r="I887">
        <f>MediaSpend[[#This Row],[GrossMediaSpend]]*1.19</f>
        <v>260.61</v>
      </c>
    </row>
    <row r="888" spans="1:9" x14ac:dyDescent="0.3">
      <c r="A888" s="7">
        <v>44153</v>
      </c>
      <c r="B888" s="7">
        <v>2019</v>
      </c>
      <c r="C888">
        <v>9</v>
      </c>
      <c r="D888" t="s">
        <v>107</v>
      </c>
      <c r="E888" t="s">
        <v>100</v>
      </c>
      <c r="F888" t="s">
        <v>101</v>
      </c>
      <c r="G888" t="s">
        <v>108</v>
      </c>
      <c r="H888">
        <v>141</v>
      </c>
      <c r="I888">
        <f>MediaSpend[[#This Row],[GrossMediaSpend]]*1.19</f>
        <v>167.79</v>
      </c>
    </row>
    <row r="889" spans="1:9" x14ac:dyDescent="0.3">
      <c r="A889" s="7">
        <v>44153</v>
      </c>
      <c r="B889" s="7">
        <v>2019</v>
      </c>
      <c r="C889">
        <v>9</v>
      </c>
      <c r="D889" t="s">
        <v>103</v>
      </c>
      <c r="E889" t="s">
        <v>100</v>
      </c>
      <c r="F889" t="s">
        <v>101</v>
      </c>
      <c r="G889" t="s">
        <v>109</v>
      </c>
      <c r="H889">
        <v>205</v>
      </c>
      <c r="I889">
        <f>MediaSpend[[#This Row],[GrossMediaSpend]]*1.19</f>
        <v>243.95</v>
      </c>
    </row>
    <row r="890" spans="1:9" x14ac:dyDescent="0.3">
      <c r="A890" s="7">
        <v>44153</v>
      </c>
      <c r="B890" s="7">
        <v>2019</v>
      </c>
      <c r="C890">
        <v>9</v>
      </c>
      <c r="D890" t="s">
        <v>103</v>
      </c>
      <c r="E890" t="s">
        <v>100</v>
      </c>
      <c r="F890" t="s">
        <v>101</v>
      </c>
      <c r="G890" t="s">
        <v>110</v>
      </c>
      <c r="H890">
        <v>231</v>
      </c>
      <c r="I890">
        <f>MediaSpend[[#This Row],[GrossMediaSpend]]*1.19</f>
        <v>274.89</v>
      </c>
    </row>
    <row r="891" spans="1:9" x14ac:dyDescent="0.3">
      <c r="A891" s="7">
        <v>44153</v>
      </c>
      <c r="B891" s="7">
        <v>2019</v>
      </c>
      <c r="C891">
        <v>9</v>
      </c>
      <c r="D891" t="s">
        <v>103</v>
      </c>
      <c r="E891" t="s">
        <v>100</v>
      </c>
      <c r="F891" t="s">
        <v>101</v>
      </c>
      <c r="G891" t="s">
        <v>340</v>
      </c>
      <c r="H891">
        <v>273</v>
      </c>
      <c r="I891">
        <f>MediaSpend[[#This Row],[GrossMediaSpend]]*1.19</f>
        <v>324.87</v>
      </c>
    </row>
    <row r="892" spans="1:9" x14ac:dyDescent="0.3">
      <c r="A892" s="7">
        <v>44153</v>
      </c>
      <c r="B892" s="7">
        <v>2019</v>
      </c>
      <c r="C892">
        <v>9</v>
      </c>
      <c r="D892" t="s">
        <v>111</v>
      </c>
      <c r="E892" t="s">
        <v>100</v>
      </c>
      <c r="F892" t="s">
        <v>101</v>
      </c>
      <c r="G892" t="s">
        <v>110</v>
      </c>
      <c r="H892">
        <v>193</v>
      </c>
      <c r="I892">
        <f>MediaSpend[[#This Row],[GrossMediaSpend]]*1.19</f>
        <v>229.67</v>
      </c>
    </row>
    <row r="893" spans="1:9" x14ac:dyDescent="0.3">
      <c r="A893" s="7">
        <v>44153</v>
      </c>
      <c r="B893" s="7">
        <v>2019</v>
      </c>
      <c r="C893">
        <v>9</v>
      </c>
      <c r="D893" t="s">
        <v>105</v>
      </c>
      <c r="E893" t="s">
        <v>100</v>
      </c>
      <c r="F893" t="s">
        <v>101</v>
      </c>
      <c r="G893" t="s">
        <v>316</v>
      </c>
      <c r="H893">
        <v>203</v>
      </c>
      <c r="I893">
        <f>MediaSpend[[#This Row],[GrossMediaSpend]]*1.19</f>
        <v>241.57</v>
      </c>
    </row>
    <row r="894" spans="1:9" x14ac:dyDescent="0.3">
      <c r="A894" s="7">
        <v>44153</v>
      </c>
      <c r="B894" s="7">
        <v>2019</v>
      </c>
      <c r="C894">
        <v>9</v>
      </c>
      <c r="D894" t="s">
        <v>105</v>
      </c>
      <c r="E894" t="s">
        <v>100</v>
      </c>
      <c r="F894" t="s">
        <v>101</v>
      </c>
      <c r="G894" t="s">
        <v>223</v>
      </c>
      <c r="H894">
        <v>234</v>
      </c>
      <c r="I894">
        <f>MediaSpend[[#This Row],[GrossMediaSpend]]*1.19</f>
        <v>278.45999999999998</v>
      </c>
    </row>
    <row r="895" spans="1:9" x14ac:dyDescent="0.3">
      <c r="A895" s="7">
        <v>44153</v>
      </c>
      <c r="B895" s="7">
        <v>2019</v>
      </c>
      <c r="C895">
        <v>9</v>
      </c>
      <c r="D895" t="s">
        <v>105</v>
      </c>
      <c r="E895" t="s">
        <v>100</v>
      </c>
      <c r="F895" t="s">
        <v>101</v>
      </c>
      <c r="G895" t="s">
        <v>224</v>
      </c>
      <c r="H895">
        <v>3</v>
      </c>
      <c r="I895">
        <f>MediaSpend[[#This Row],[GrossMediaSpend]]*1.19</f>
        <v>3.57</v>
      </c>
    </row>
    <row r="896" spans="1:9" x14ac:dyDescent="0.3">
      <c r="A896" s="7">
        <v>44153</v>
      </c>
      <c r="B896" s="7">
        <v>2019</v>
      </c>
      <c r="C896">
        <v>9</v>
      </c>
      <c r="D896" t="s">
        <v>99</v>
      </c>
      <c r="E896" t="s">
        <v>113</v>
      </c>
      <c r="F896" t="s">
        <v>114</v>
      </c>
      <c r="G896" t="s">
        <v>225</v>
      </c>
      <c r="H896">
        <v>270</v>
      </c>
      <c r="I896">
        <f>MediaSpend[[#This Row],[GrossMediaSpend]]*1.19</f>
        <v>321.3</v>
      </c>
    </row>
    <row r="897" spans="1:9" x14ac:dyDescent="0.3">
      <c r="A897" s="7">
        <v>44153</v>
      </c>
      <c r="B897" s="7">
        <v>2019</v>
      </c>
      <c r="C897">
        <v>9</v>
      </c>
      <c r="D897" t="s">
        <v>99</v>
      </c>
      <c r="E897" t="s">
        <v>113</v>
      </c>
      <c r="F897" t="s">
        <v>114</v>
      </c>
      <c r="G897" t="s">
        <v>365</v>
      </c>
      <c r="H897">
        <v>156</v>
      </c>
      <c r="I897">
        <f>MediaSpend[[#This Row],[GrossMediaSpend]]*1.19</f>
        <v>185.64</v>
      </c>
    </row>
    <row r="898" spans="1:9" x14ac:dyDescent="0.3">
      <c r="A898" s="7">
        <v>44153</v>
      </c>
      <c r="B898" s="7">
        <v>2019</v>
      </c>
      <c r="C898">
        <v>9</v>
      </c>
      <c r="D898" t="s">
        <v>116</v>
      </c>
      <c r="E898" t="s">
        <v>113</v>
      </c>
      <c r="F898" t="s">
        <v>114</v>
      </c>
      <c r="G898" t="s">
        <v>115</v>
      </c>
      <c r="H898">
        <v>215</v>
      </c>
      <c r="I898">
        <f>MediaSpend[[#This Row],[GrossMediaSpend]]*1.19</f>
        <v>255.85</v>
      </c>
    </row>
    <row r="899" spans="1:9" x14ac:dyDescent="0.3">
      <c r="A899" s="7">
        <v>44153</v>
      </c>
      <c r="B899" s="7">
        <v>2019</v>
      </c>
      <c r="C899">
        <v>9</v>
      </c>
      <c r="D899" t="s">
        <v>116</v>
      </c>
      <c r="E899" t="s">
        <v>113</v>
      </c>
      <c r="F899" t="s">
        <v>114</v>
      </c>
      <c r="G899" t="s">
        <v>226</v>
      </c>
      <c r="H899">
        <v>168</v>
      </c>
      <c r="I899">
        <f>MediaSpend[[#This Row],[GrossMediaSpend]]*1.19</f>
        <v>199.92</v>
      </c>
    </row>
    <row r="900" spans="1:9" x14ac:dyDescent="0.3">
      <c r="A900" s="7">
        <v>44153</v>
      </c>
      <c r="B900" s="7">
        <v>2019</v>
      </c>
      <c r="C900">
        <v>9</v>
      </c>
      <c r="D900" t="s">
        <v>116</v>
      </c>
      <c r="E900" t="s">
        <v>113</v>
      </c>
      <c r="F900" t="s">
        <v>114</v>
      </c>
      <c r="G900" t="s">
        <v>227</v>
      </c>
      <c r="H900">
        <v>27</v>
      </c>
      <c r="I900">
        <f>MediaSpend[[#This Row],[GrossMediaSpend]]*1.19</f>
        <v>32.129999999999995</v>
      </c>
    </row>
    <row r="901" spans="1:9" x14ac:dyDescent="0.3">
      <c r="A901" s="7">
        <v>44153</v>
      </c>
      <c r="B901" s="7">
        <v>2019</v>
      </c>
      <c r="C901">
        <v>9</v>
      </c>
      <c r="D901" t="s">
        <v>116</v>
      </c>
      <c r="E901" t="s">
        <v>113</v>
      </c>
      <c r="F901" t="s">
        <v>114</v>
      </c>
      <c r="G901" t="s">
        <v>228</v>
      </c>
      <c r="H901">
        <v>156</v>
      </c>
      <c r="I901">
        <f>MediaSpend[[#This Row],[GrossMediaSpend]]*1.19</f>
        <v>185.64</v>
      </c>
    </row>
    <row r="902" spans="1:9" x14ac:dyDescent="0.3">
      <c r="A902" s="7">
        <v>44153</v>
      </c>
      <c r="B902" s="7">
        <v>2019</v>
      </c>
      <c r="C902">
        <v>9</v>
      </c>
      <c r="D902" t="s">
        <v>99</v>
      </c>
      <c r="E902" t="s">
        <v>113</v>
      </c>
      <c r="F902" t="s">
        <v>114</v>
      </c>
      <c r="G902" t="s">
        <v>117</v>
      </c>
      <c r="H902">
        <v>216</v>
      </c>
      <c r="I902">
        <f>MediaSpend[[#This Row],[GrossMediaSpend]]*1.19</f>
        <v>257.03999999999996</v>
      </c>
    </row>
    <row r="903" spans="1:9" x14ac:dyDescent="0.3">
      <c r="A903" s="7">
        <v>44153</v>
      </c>
      <c r="B903" s="7">
        <v>2019</v>
      </c>
      <c r="C903">
        <v>9</v>
      </c>
      <c r="D903" t="s">
        <v>116</v>
      </c>
      <c r="E903" t="s">
        <v>113</v>
      </c>
      <c r="F903" t="s">
        <v>114</v>
      </c>
      <c r="G903" t="s">
        <v>117</v>
      </c>
      <c r="H903">
        <v>214</v>
      </c>
      <c r="I903">
        <f>MediaSpend[[#This Row],[GrossMediaSpend]]*1.19</f>
        <v>254.66</v>
      </c>
    </row>
    <row r="904" spans="1:9" x14ac:dyDescent="0.3">
      <c r="A904" s="7">
        <v>44153</v>
      </c>
      <c r="B904" s="7">
        <v>2019</v>
      </c>
      <c r="C904">
        <v>9</v>
      </c>
      <c r="D904" t="s">
        <v>99</v>
      </c>
      <c r="E904" t="s">
        <v>118</v>
      </c>
      <c r="F904" t="s">
        <v>119</v>
      </c>
      <c r="G904" t="s">
        <v>120</v>
      </c>
      <c r="H904">
        <v>251</v>
      </c>
      <c r="I904">
        <f>MediaSpend[[#This Row],[GrossMediaSpend]]*1.19</f>
        <v>298.69</v>
      </c>
    </row>
    <row r="905" spans="1:9" x14ac:dyDescent="0.3">
      <c r="A905" s="7">
        <v>44153</v>
      </c>
      <c r="B905" s="7">
        <v>2019</v>
      </c>
      <c r="C905">
        <v>9</v>
      </c>
      <c r="D905" t="s">
        <v>99</v>
      </c>
      <c r="E905" t="s">
        <v>118</v>
      </c>
      <c r="F905" t="s">
        <v>119</v>
      </c>
      <c r="G905" t="s">
        <v>121</v>
      </c>
      <c r="H905">
        <v>26</v>
      </c>
      <c r="I905">
        <f>MediaSpend[[#This Row],[GrossMediaSpend]]*1.19</f>
        <v>30.939999999999998</v>
      </c>
    </row>
    <row r="906" spans="1:9" x14ac:dyDescent="0.3">
      <c r="A906" s="7">
        <v>44153</v>
      </c>
      <c r="B906" s="7">
        <v>2019</v>
      </c>
      <c r="C906">
        <v>9</v>
      </c>
      <c r="D906" t="s">
        <v>173</v>
      </c>
      <c r="E906" t="s">
        <v>118</v>
      </c>
      <c r="F906" t="s">
        <v>366</v>
      </c>
      <c r="G906" t="s">
        <v>367</v>
      </c>
      <c r="H906">
        <v>139</v>
      </c>
      <c r="I906">
        <f>MediaSpend[[#This Row],[GrossMediaSpend]]*1.19</f>
        <v>165.41</v>
      </c>
    </row>
    <row r="907" spans="1:9" x14ac:dyDescent="0.3">
      <c r="A907" s="7">
        <v>44153</v>
      </c>
      <c r="B907" s="7">
        <v>2019</v>
      </c>
      <c r="C907">
        <v>9</v>
      </c>
      <c r="D907" t="s">
        <v>99</v>
      </c>
      <c r="E907" t="s">
        <v>118</v>
      </c>
      <c r="F907" t="s">
        <v>218</v>
      </c>
      <c r="G907" t="s">
        <v>230</v>
      </c>
      <c r="H907">
        <v>120</v>
      </c>
      <c r="I907">
        <f>MediaSpend[[#This Row],[GrossMediaSpend]]*1.19</f>
        <v>142.79999999999998</v>
      </c>
    </row>
    <row r="908" spans="1:9" x14ac:dyDescent="0.3">
      <c r="A908" s="7">
        <v>44153</v>
      </c>
      <c r="B908" s="7">
        <v>2019</v>
      </c>
      <c r="C908">
        <v>9</v>
      </c>
      <c r="D908" t="s">
        <v>107</v>
      </c>
      <c r="E908" t="s">
        <v>118</v>
      </c>
      <c r="F908" t="s">
        <v>122</v>
      </c>
      <c r="G908" t="s">
        <v>123</v>
      </c>
      <c r="H908">
        <v>191</v>
      </c>
      <c r="I908">
        <f>MediaSpend[[#This Row],[GrossMediaSpend]]*1.19</f>
        <v>227.29</v>
      </c>
    </row>
    <row r="909" spans="1:9" x14ac:dyDescent="0.3">
      <c r="A909" s="7">
        <v>44153</v>
      </c>
      <c r="B909" s="7">
        <v>2019</v>
      </c>
      <c r="C909">
        <v>9</v>
      </c>
      <c r="D909" t="s">
        <v>107</v>
      </c>
      <c r="E909" t="s">
        <v>118</v>
      </c>
      <c r="F909" t="s">
        <v>124</v>
      </c>
      <c r="G909" t="s">
        <v>125</v>
      </c>
      <c r="H909">
        <v>149</v>
      </c>
      <c r="I909">
        <f>MediaSpend[[#This Row],[GrossMediaSpend]]*1.19</f>
        <v>177.31</v>
      </c>
    </row>
    <row r="910" spans="1:9" x14ac:dyDescent="0.3">
      <c r="A910" s="7">
        <v>44153</v>
      </c>
      <c r="B910" s="7">
        <v>2019</v>
      </c>
      <c r="C910">
        <v>9</v>
      </c>
      <c r="D910" t="s">
        <v>105</v>
      </c>
      <c r="E910" t="s">
        <v>118</v>
      </c>
      <c r="F910" t="s">
        <v>129</v>
      </c>
      <c r="G910" t="s">
        <v>130</v>
      </c>
      <c r="H910">
        <v>253</v>
      </c>
      <c r="I910">
        <f>MediaSpend[[#This Row],[GrossMediaSpend]]*1.19</f>
        <v>301.07</v>
      </c>
    </row>
    <row r="911" spans="1:9" x14ac:dyDescent="0.3">
      <c r="A911" s="7">
        <v>44153</v>
      </c>
      <c r="B911" s="7">
        <v>2019</v>
      </c>
      <c r="C911">
        <v>9</v>
      </c>
      <c r="D911" t="s">
        <v>105</v>
      </c>
      <c r="E911" t="s">
        <v>118</v>
      </c>
      <c r="F911" t="s">
        <v>131</v>
      </c>
      <c r="G911" t="s">
        <v>132</v>
      </c>
      <c r="H911">
        <v>228</v>
      </c>
      <c r="I911">
        <f>MediaSpend[[#This Row],[GrossMediaSpend]]*1.19</f>
        <v>271.32</v>
      </c>
    </row>
    <row r="912" spans="1:9" x14ac:dyDescent="0.3">
      <c r="A912" s="7">
        <v>44153</v>
      </c>
      <c r="B912" s="7">
        <v>2019</v>
      </c>
      <c r="C912">
        <v>9</v>
      </c>
      <c r="D912" t="s">
        <v>111</v>
      </c>
      <c r="E912" t="s">
        <v>118</v>
      </c>
      <c r="F912" t="s">
        <v>271</v>
      </c>
      <c r="G912" t="s">
        <v>272</v>
      </c>
      <c r="H912">
        <v>113</v>
      </c>
      <c r="I912">
        <f>MediaSpend[[#This Row],[GrossMediaSpend]]*1.19</f>
        <v>134.47</v>
      </c>
    </row>
    <row r="913" spans="1:9" x14ac:dyDescent="0.3">
      <c r="A913" s="7">
        <v>44153</v>
      </c>
      <c r="B913" s="7">
        <v>2019</v>
      </c>
      <c r="C913">
        <v>9</v>
      </c>
      <c r="D913" t="s">
        <v>111</v>
      </c>
      <c r="E913" t="s">
        <v>118</v>
      </c>
      <c r="F913" t="s">
        <v>366</v>
      </c>
      <c r="G913" t="s">
        <v>367</v>
      </c>
      <c r="H913">
        <v>197</v>
      </c>
      <c r="I913">
        <f>MediaSpend[[#This Row],[GrossMediaSpend]]*1.19</f>
        <v>234.42999999999998</v>
      </c>
    </row>
    <row r="914" spans="1:9" x14ac:dyDescent="0.3">
      <c r="A914" s="7">
        <v>44153</v>
      </c>
      <c r="B914" s="7">
        <v>2019</v>
      </c>
      <c r="C914">
        <v>9</v>
      </c>
      <c r="D914" t="s">
        <v>149</v>
      </c>
      <c r="E914" t="s">
        <v>118</v>
      </c>
      <c r="F914" t="s">
        <v>122</v>
      </c>
      <c r="G914" t="s">
        <v>123</v>
      </c>
      <c r="H914">
        <v>123</v>
      </c>
      <c r="I914">
        <f>MediaSpend[[#This Row],[GrossMediaSpend]]*1.19</f>
        <v>146.37</v>
      </c>
    </row>
    <row r="915" spans="1:9" x14ac:dyDescent="0.3">
      <c r="A915" s="7">
        <v>44153</v>
      </c>
      <c r="B915" s="7">
        <v>2019</v>
      </c>
      <c r="C915">
        <v>9</v>
      </c>
      <c r="D915" t="s">
        <v>116</v>
      </c>
      <c r="E915" t="s">
        <v>118</v>
      </c>
      <c r="F915" t="s">
        <v>269</v>
      </c>
      <c r="G915" t="s">
        <v>270</v>
      </c>
      <c r="H915">
        <v>183</v>
      </c>
      <c r="I915">
        <f>MediaSpend[[#This Row],[GrossMediaSpend]]*1.19</f>
        <v>217.76999999999998</v>
      </c>
    </row>
    <row r="916" spans="1:9" x14ac:dyDescent="0.3">
      <c r="A916" s="7">
        <v>44153</v>
      </c>
      <c r="B916" s="7">
        <v>2019</v>
      </c>
      <c r="C916">
        <v>9</v>
      </c>
      <c r="D916" t="s">
        <v>112</v>
      </c>
      <c r="E916" t="s">
        <v>118</v>
      </c>
      <c r="F916" t="s">
        <v>269</v>
      </c>
      <c r="G916" t="s">
        <v>270</v>
      </c>
      <c r="H916">
        <v>69</v>
      </c>
      <c r="I916">
        <f>MediaSpend[[#This Row],[GrossMediaSpend]]*1.19</f>
        <v>82.11</v>
      </c>
    </row>
    <row r="917" spans="1:9" x14ac:dyDescent="0.3">
      <c r="A917" s="7">
        <v>44153</v>
      </c>
      <c r="B917" s="7">
        <v>2019</v>
      </c>
      <c r="C917">
        <v>9</v>
      </c>
      <c r="D917" t="s">
        <v>99</v>
      </c>
      <c r="E917" t="s">
        <v>118</v>
      </c>
      <c r="F917" t="s">
        <v>133</v>
      </c>
      <c r="G917" t="s">
        <v>134</v>
      </c>
      <c r="H917">
        <v>252</v>
      </c>
      <c r="I917">
        <f>MediaSpend[[#This Row],[GrossMediaSpend]]*1.19</f>
        <v>299.88</v>
      </c>
    </row>
    <row r="918" spans="1:9" x14ac:dyDescent="0.3">
      <c r="A918" s="7">
        <v>44153</v>
      </c>
      <c r="B918" s="7">
        <v>2019</v>
      </c>
      <c r="C918">
        <v>9</v>
      </c>
      <c r="D918" t="s">
        <v>103</v>
      </c>
      <c r="E918" t="s">
        <v>118</v>
      </c>
      <c r="F918" t="s">
        <v>133</v>
      </c>
      <c r="G918" t="s">
        <v>134</v>
      </c>
      <c r="H918">
        <v>12</v>
      </c>
      <c r="I918">
        <f>MediaSpend[[#This Row],[GrossMediaSpend]]*1.19</f>
        <v>14.28</v>
      </c>
    </row>
    <row r="919" spans="1:9" x14ac:dyDescent="0.3">
      <c r="A919" s="7">
        <v>44153</v>
      </c>
      <c r="B919" s="7">
        <v>2019</v>
      </c>
      <c r="C919">
        <v>9</v>
      </c>
      <c r="D919" t="s">
        <v>107</v>
      </c>
      <c r="E919" t="s">
        <v>118</v>
      </c>
      <c r="F919" t="s">
        <v>133</v>
      </c>
      <c r="G919" t="s">
        <v>134</v>
      </c>
      <c r="H919">
        <v>126</v>
      </c>
      <c r="I919">
        <f>MediaSpend[[#This Row],[GrossMediaSpend]]*1.19</f>
        <v>149.94</v>
      </c>
    </row>
    <row r="920" spans="1:9" x14ac:dyDescent="0.3">
      <c r="A920" s="7">
        <v>44153</v>
      </c>
      <c r="B920" s="7">
        <v>2019</v>
      </c>
      <c r="C920">
        <v>9</v>
      </c>
      <c r="D920" t="s">
        <v>105</v>
      </c>
      <c r="E920" t="s">
        <v>118</v>
      </c>
      <c r="F920" t="s">
        <v>133</v>
      </c>
      <c r="G920" t="s">
        <v>134</v>
      </c>
      <c r="H920">
        <v>80</v>
      </c>
      <c r="I920">
        <f>MediaSpend[[#This Row],[GrossMediaSpend]]*1.19</f>
        <v>95.199999999999989</v>
      </c>
    </row>
    <row r="921" spans="1:9" x14ac:dyDescent="0.3">
      <c r="A921" s="7">
        <v>44153</v>
      </c>
      <c r="B921" s="7">
        <v>2019</v>
      </c>
      <c r="C921">
        <v>9</v>
      </c>
      <c r="D921" t="s">
        <v>99</v>
      </c>
      <c r="E921" t="s">
        <v>113</v>
      </c>
      <c r="F921" t="s">
        <v>233</v>
      </c>
      <c r="G921" t="s">
        <v>234</v>
      </c>
      <c r="H921">
        <v>56</v>
      </c>
      <c r="I921">
        <f>MediaSpend[[#This Row],[GrossMediaSpend]]*1.19</f>
        <v>66.64</v>
      </c>
    </row>
    <row r="922" spans="1:9" x14ac:dyDescent="0.3">
      <c r="A922" s="7">
        <v>44153</v>
      </c>
      <c r="B922" s="7">
        <v>2019</v>
      </c>
      <c r="C922">
        <v>9</v>
      </c>
      <c r="D922" t="s">
        <v>99</v>
      </c>
      <c r="E922" t="s">
        <v>113</v>
      </c>
      <c r="F922" t="s">
        <v>241</v>
      </c>
      <c r="G922" t="s">
        <v>273</v>
      </c>
      <c r="H922">
        <v>94</v>
      </c>
      <c r="I922">
        <f>MediaSpend[[#This Row],[GrossMediaSpend]]*1.19</f>
        <v>111.86</v>
      </c>
    </row>
    <row r="923" spans="1:9" x14ac:dyDescent="0.3">
      <c r="A923" s="7">
        <v>44153</v>
      </c>
      <c r="B923" s="7">
        <v>2019</v>
      </c>
      <c r="C923">
        <v>9</v>
      </c>
      <c r="D923" t="s">
        <v>107</v>
      </c>
      <c r="E923" t="s">
        <v>113</v>
      </c>
      <c r="F923" t="s">
        <v>143</v>
      </c>
      <c r="G923" t="s">
        <v>236</v>
      </c>
      <c r="H923">
        <v>268</v>
      </c>
      <c r="I923">
        <f>MediaSpend[[#This Row],[GrossMediaSpend]]*1.19</f>
        <v>318.91999999999996</v>
      </c>
    </row>
    <row r="924" spans="1:9" x14ac:dyDescent="0.3">
      <c r="A924" s="7">
        <v>44153</v>
      </c>
      <c r="B924" s="7">
        <v>2019</v>
      </c>
      <c r="C924">
        <v>9</v>
      </c>
      <c r="D924" t="s">
        <v>107</v>
      </c>
      <c r="E924" t="s">
        <v>113</v>
      </c>
      <c r="F924" t="s">
        <v>139</v>
      </c>
      <c r="G924" t="s">
        <v>140</v>
      </c>
      <c r="H924">
        <v>143</v>
      </c>
      <c r="I924">
        <f>MediaSpend[[#This Row],[GrossMediaSpend]]*1.19</f>
        <v>170.17</v>
      </c>
    </row>
    <row r="925" spans="1:9" x14ac:dyDescent="0.3">
      <c r="A925" s="7">
        <v>44153</v>
      </c>
      <c r="B925" s="7">
        <v>2019</v>
      </c>
      <c r="C925">
        <v>9</v>
      </c>
      <c r="D925" t="s">
        <v>103</v>
      </c>
      <c r="E925" t="s">
        <v>113</v>
      </c>
      <c r="F925" t="s">
        <v>137</v>
      </c>
      <c r="G925" t="s">
        <v>138</v>
      </c>
      <c r="H925">
        <v>122</v>
      </c>
      <c r="I925">
        <f>MediaSpend[[#This Row],[GrossMediaSpend]]*1.19</f>
        <v>145.18</v>
      </c>
    </row>
    <row r="926" spans="1:9" x14ac:dyDescent="0.3">
      <c r="A926" s="7">
        <v>44153</v>
      </c>
      <c r="B926" s="7">
        <v>2019</v>
      </c>
      <c r="C926">
        <v>9</v>
      </c>
      <c r="D926" t="s">
        <v>103</v>
      </c>
      <c r="E926" t="s">
        <v>113</v>
      </c>
      <c r="F926" t="s">
        <v>231</v>
      </c>
      <c r="G926" t="s">
        <v>235</v>
      </c>
      <c r="H926">
        <v>248</v>
      </c>
      <c r="I926">
        <f>MediaSpend[[#This Row],[GrossMediaSpend]]*1.19</f>
        <v>295.12</v>
      </c>
    </row>
    <row r="927" spans="1:9" x14ac:dyDescent="0.3">
      <c r="A927" s="7">
        <v>44153</v>
      </c>
      <c r="B927" s="7">
        <v>2019</v>
      </c>
      <c r="C927">
        <v>9</v>
      </c>
      <c r="D927" t="s">
        <v>103</v>
      </c>
      <c r="E927" t="s">
        <v>113</v>
      </c>
      <c r="F927" t="s">
        <v>231</v>
      </c>
      <c r="G927" t="s">
        <v>232</v>
      </c>
      <c r="H927">
        <v>252</v>
      </c>
      <c r="I927">
        <f>MediaSpend[[#This Row],[GrossMediaSpend]]*1.19</f>
        <v>299.88</v>
      </c>
    </row>
    <row r="928" spans="1:9" x14ac:dyDescent="0.3">
      <c r="A928" s="7">
        <v>44153</v>
      </c>
      <c r="B928" s="7">
        <v>2019</v>
      </c>
      <c r="C928">
        <v>9</v>
      </c>
      <c r="D928" t="s">
        <v>103</v>
      </c>
      <c r="E928" t="s">
        <v>113</v>
      </c>
      <c r="F928" t="s">
        <v>231</v>
      </c>
      <c r="G928" t="s">
        <v>323</v>
      </c>
      <c r="H928">
        <v>56</v>
      </c>
      <c r="I928">
        <f>MediaSpend[[#This Row],[GrossMediaSpend]]*1.19</f>
        <v>66.64</v>
      </c>
    </row>
    <row r="929" spans="1:9" x14ac:dyDescent="0.3">
      <c r="A929" s="7">
        <v>44153</v>
      </c>
      <c r="B929" s="7">
        <v>2019</v>
      </c>
      <c r="C929">
        <v>9</v>
      </c>
      <c r="D929" t="s">
        <v>105</v>
      </c>
      <c r="E929" t="s">
        <v>113</v>
      </c>
      <c r="F929" t="s">
        <v>152</v>
      </c>
      <c r="G929" t="s">
        <v>153</v>
      </c>
      <c r="H929">
        <v>201</v>
      </c>
      <c r="I929">
        <f>MediaSpend[[#This Row],[GrossMediaSpend]]*1.19</f>
        <v>239.19</v>
      </c>
    </row>
    <row r="930" spans="1:9" x14ac:dyDescent="0.3">
      <c r="A930" s="7">
        <v>44153</v>
      </c>
      <c r="B930" s="7">
        <v>2019</v>
      </c>
      <c r="C930">
        <v>9</v>
      </c>
      <c r="D930" t="s">
        <v>111</v>
      </c>
      <c r="E930" t="s">
        <v>113</v>
      </c>
      <c r="F930" t="s">
        <v>233</v>
      </c>
      <c r="G930" t="s">
        <v>234</v>
      </c>
      <c r="H930">
        <v>212</v>
      </c>
      <c r="I930">
        <f>MediaSpend[[#This Row],[GrossMediaSpend]]*1.19</f>
        <v>252.28</v>
      </c>
    </row>
    <row r="931" spans="1:9" x14ac:dyDescent="0.3">
      <c r="A931" s="7">
        <v>44153</v>
      </c>
      <c r="B931" s="7">
        <v>2019</v>
      </c>
      <c r="C931">
        <v>9</v>
      </c>
      <c r="D931" t="s">
        <v>111</v>
      </c>
      <c r="E931" t="s">
        <v>113</v>
      </c>
      <c r="F931" t="s">
        <v>143</v>
      </c>
      <c r="G931" t="s">
        <v>236</v>
      </c>
      <c r="H931">
        <v>100</v>
      </c>
      <c r="I931">
        <f>MediaSpend[[#This Row],[GrossMediaSpend]]*1.19</f>
        <v>119</v>
      </c>
    </row>
    <row r="932" spans="1:9" x14ac:dyDescent="0.3">
      <c r="A932" s="7">
        <v>44153</v>
      </c>
      <c r="B932" s="7">
        <v>2019</v>
      </c>
      <c r="C932">
        <v>9</v>
      </c>
      <c r="D932" t="s">
        <v>111</v>
      </c>
      <c r="E932" t="s">
        <v>113</v>
      </c>
      <c r="F932" t="s">
        <v>368</v>
      </c>
      <c r="G932" t="s">
        <v>369</v>
      </c>
      <c r="H932">
        <v>93</v>
      </c>
      <c r="I932">
        <f>MediaSpend[[#This Row],[GrossMediaSpend]]*1.19</f>
        <v>110.67</v>
      </c>
    </row>
    <row r="933" spans="1:9" x14ac:dyDescent="0.3">
      <c r="A933" s="7">
        <v>44153</v>
      </c>
      <c r="B933" s="7">
        <v>2019</v>
      </c>
      <c r="C933">
        <v>9</v>
      </c>
      <c r="D933" t="s">
        <v>149</v>
      </c>
      <c r="E933" t="s">
        <v>113</v>
      </c>
      <c r="F933" t="s">
        <v>137</v>
      </c>
      <c r="G933" t="s">
        <v>138</v>
      </c>
      <c r="H933">
        <v>41</v>
      </c>
      <c r="I933">
        <f>MediaSpend[[#This Row],[GrossMediaSpend]]*1.19</f>
        <v>48.79</v>
      </c>
    </row>
    <row r="934" spans="1:9" x14ac:dyDescent="0.3">
      <c r="A934" s="7">
        <v>44153</v>
      </c>
      <c r="B934" s="7">
        <v>2019</v>
      </c>
      <c r="C934">
        <v>9</v>
      </c>
      <c r="D934" t="s">
        <v>261</v>
      </c>
      <c r="E934" t="s">
        <v>113</v>
      </c>
      <c r="F934" t="s">
        <v>233</v>
      </c>
      <c r="G934" t="s">
        <v>234</v>
      </c>
      <c r="H934">
        <v>260</v>
      </c>
      <c r="I934">
        <f>MediaSpend[[#This Row],[GrossMediaSpend]]*1.19</f>
        <v>309.39999999999998</v>
      </c>
    </row>
    <row r="935" spans="1:9" x14ac:dyDescent="0.3">
      <c r="A935" s="7">
        <v>44153</v>
      </c>
      <c r="B935" s="7">
        <v>2019</v>
      </c>
      <c r="C935">
        <v>9</v>
      </c>
      <c r="D935" t="s">
        <v>149</v>
      </c>
      <c r="E935" t="s">
        <v>113</v>
      </c>
      <c r="F935" t="s">
        <v>150</v>
      </c>
      <c r="G935" t="s">
        <v>151</v>
      </c>
      <c r="H935">
        <v>88</v>
      </c>
      <c r="I935">
        <f>MediaSpend[[#This Row],[GrossMediaSpend]]*1.19</f>
        <v>104.72</v>
      </c>
    </row>
    <row r="936" spans="1:9" x14ac:dyDescent="0.3">
      <c r="A936" s="7">
        <v>44153</v>
      </c>
      <c r="B936" s="7">
        <v>2019</v>
      </c>
      <c r="C936">
        <v>9</v>
      </c>
      <c r="D936" t="s">
        <v>116</v>
      </c>
      <c r="E936" t="s">
        <v>113</v>
      </c>
      <c r="F936" t="s">
        <v>231</v>
      </c>
      <c r="G936" t="s">
        <v>232</v>
      </c>
      <c r="H936">
        <v>110</v>
      </c>
      <c r="I936">
        <f>MediaSpend[[#This Row],[GrossMediaSpend]]*1.19</f>
        <v>130.9</v>
      </c>
    </row>
    <row r="937" spans="1:9" x14ac:dyDescent="0.3">
      <c r="A937" s="7">
        <v>44153</v>
      </c>
      <c r="B937" s="7">
        <v>2019</v>
      </c>
      <c r="C937">
        <v>9</v>
      </c>
      <c r="D937" t="s">
        <v>116</v>
      </c>
      <c r="E937" t="s">
        <v>113</v>
      </c>
      <c r="F937" t="s">
        <v>231</v>
      </c>
      <c r="G937" t="s">
        <v>304</v>
      </c>
      <c r="H937">
        <v>249</v>
      </c>
      <c r="I937">
        <f>MediaSpend[[#This Row],[GrossMediaSpend]]*1.19</f>
        <v>296.31</v>
      </c>
    </row>
    <row r="938" spans="1:9" x14ac:dyDescent="0.3">
      <c r="A938" s="7">
        <v>44153</v>
      </c>
      <c r="B938" s="7">
        <v>2019</v>
      </c>
      <c r="C938">
        <v>9</v>
      </c>
      <c r="D938" t="s">
        <v>116</v>
      </c>
      <c r="E938" t="s">
        <v>113</v>
      </c>
      <c r="F938" t="s">
        <v>231</v>
      </c>
      <c r="G938" t="s">
        <v>324</v>
      </c>
      <c r="H938">
        <v>63</v>
      </c>
      <c r="I938">
        <f>MediaSpend[[#This Row],[GrossMediaSpend]]*1.19</f>
        <v>74.97</v>
      </c>
    </row>
    <row r="939" spans="1:9" x14ac:dyDescent="0.3">
      <c r="A939" s="7">
        <v>44153</v>
      </c>
      <c r="B939" s="7">
        <v>2019</v>
      </c>
      <c r="C939">
        <v>9</v>
      </c>
      <c r="D939" t="s">
        <v>116</v>
      </c>
      <c r="E939" t="s">
        <v>113</v>
      </c>
      <c r="F939" t="s">
        <v>231</v>
      </c>
      <c r="G939" t="s">
        <v>370</v>
      </c>
      <c r="H939">
        <v>91</v>
      </c>
      <c r="I939">
        <f>MediaSpend[[#This Row],[GrossMediaSpend]]*1.19</f>
        <v>108.28999999999999</v>
      </c>
    </row>
    <row r="940" spans="1:9" x14ac:dyDescent="0.3">
      <c r="A940" s="7">
        <v>44153</v>
      </c>
      <c r="B940" s="7">
        <v>2019</v>
      </c>
      <c r="C940">
        <v>9</v>
      </c>
      <c r="D940" t="s">
        <v>112</v>
      </c>
      <c r="E940" t="s">
        <v>113</v>
      </c>
      <c r="F940" t="s">
        <v>135</v>
      </c>
      <c r="G940" t="s">
        <v>275</v>
      </c>
      <c r="H940">
        <v>175</v>
      </c>
      <c r="I940">
        <f>MediaSpend[[#This Row],[GrossMediaSpend]]*1.19</f>
        <v>208.25</v>
      </c>
    </row>
    <row r="941" spans="1:9" x14ac:dyDescent="0.3">
      <c r="A941" s="7">
        <v>44153</v>
      </c>
      <c r="B941" s="7">
        <v>2019</v>
      </c>
      <c r="C941">
        <v>9</v>
      </c>
      <c r="D941" t="s">
        <v>112</v>
      </c>
      <c r="E941" t="s">
        <v>113</v>
      </c>
      <c r="F941" t="s">
        <v>231</v>
      </c>
      <c r="G941" t="s">
        <v>232</v>
      </c>
      <c r="H941">
        <v>221</v>
      </c>
      <c r="I941">
        <f>MediaSpend[[#This Row],[GrossMediaSpend]]*1.19</f>
        <v>262.99</v>
      </c>
    </row>
    <row r="942" spans="1:9" x14ac:dyDescent="0.3">
      <c r="A942" s="7">
        <v>44153</v>
      </c>
      <c r="B942" s="7">
        <v>2019</v>
      </c>
      <c r="C942">
        <v>9</v>
      </c>
      <c r="D942" t="s">
        <v>103</v>
      </c>
      <c r="E942" t="s">
        <v>113</v>
      </c>
      <c r="F942" t="s">
        <v>154</v>
      </c>
      <c r="G942" t="s">
        <v>155</v>
      </c>
      <c r="H942">
        <v>196</v>
      </c>
      <c r="I942">
        <f>MediaSpend[[#This Row],[GrossMediaSpend]]*1.19</f>
        <v>233.23999999999998</v>
      </c>
    </row>
    <row r="943" spans="1:9" x14ac:dyDescent="0.3">
      <c r="A943" s="7">
        <v>44153</v>
      </c>
      <c r="B943" s="7">
        <v>2019</v>
      </c>
      <c r="C943">
        <v>9</v>
      </c>
      <c r="D943" t="s">
        <v>103</v>
      </c>
      <c r="E943" t="s">
        <v>113</v>
      </c>
      <c r="F943" t="s">
        <v>154</v>
      </c>
      <c r="G943" t="s">
        <v>305</v>
      </c>
      <c r="H943">
        <v>206</v>
      </c>
      <c r="I943">
        <f>MediaSpend[[#This Row],[GrossMediaSpend]]*1.19</f>
        <v>245.14</v>
      </c>
    </row>
    <row r="944" spans="1:9" x14ac:dyDescent="0.3">
      <c r="A944" s="7">
        <v>44153</v>
      </c>
      <c r="B944" s="7">
        <v>2019</v>
      </c>
      <c r="C944">
        <v>9</v>
      </c>
      <c r="D944" t="s">
        <v>103</v>
      </c>
      <c r="E944" t="s">
        <v>113</v>
      </c>
      <c r="F944" t="s">
        <v>154</v>
      </c>
      <c r="G944" t="s">
        <v>306</v>
      </c>
      <c r="H944">
        <v>241</v>
      </c>
      <c r="I944">
        <f>MediaSpend[[#This Row],[GrossMediaSpend]]*1.19</f>
        <v>286.78999999999996</v>
      </c>
    </row>
    <row r="945" spans="1:9" x14ac:dyDescent="0.3">
      <c r="A945" s="7">
        <v>44153</v>
      </c>
      <c r="B945" s="7">
        <v>2019</v>
      </c>
      <c r="C945">
        <v>9</v>
      </c>
      <c r="D945" t="s">
        <v>107</v>
      </c>
      <c r="E945" t="s">
        <v>113</v>
      </c>
      <c r="F945" t="s">
        <v>156</v>
      </c>
      <c r="G945" t="s">
        <v>159</v>
      </c>
      <c r="H945">
        <v>72</v>
      </c>
      <c r="I945">
        <f>MediaSpend[[#This Row],[GrossMediaSpend]]*1.19</f>
        <v>85.679999999999993</v>
      </c>
    </row>
    <row r="946" spans="1:9" x14ac:dyDescent="0.3">
      <c r="A946" s="7">
        <v>44153</v>
      </c>
      <c r="B946" s="7">
        <v>2019</v>
      </c>
      <c r="C946">
        <v>9</v>
      </c>
      <c r="D946" t="s">
        <v>112</v>
      </c>
      <c r="E946" t="s">
        <v>113</v>
      </c>
      <c r="F946" t="s">
        <v>160</v>
      </c>
      <c r="G946" t="s">
        <v>350</v>
      </c>
      <c r="H946">
        <v>35</v>
      </c>
      <c r="I946">
        <f>MediaSpend[[#This Row],[GrossMediaSpend]]*1.19</f>
        <v>41.65</v>
      </c>
    </row>
    <row r="947" spans="1:9" x14ac:dyDescent="0.3">
      <c r="A947" s="7">
        <v>44153</v>
      </c>
      <c r="B947" s="7">
        <v>2019</v>
      </c>
      <c r="C947">
        <v>9</v>
      </c>
      <c r="D947" t="s">
        <v>112</v>
      </c>
      <c r="E947" t="s">
        <v>113</v>
      </c>
      <c r="F947" t="s">
        <v>160</v>
      </c>
      <c r="G947" t="s">
        <v>162</v>
      </c>
      <c r="H947">
        <v>216</v>
      </c>
      <c r="I947">
        <f>MediaSpend[[#This Row],[GrossMediaSpend]]*1.19</f>
        <v>257.03999999999996</v>
      </c>
    </row>
    <row r="948" spans="1:9" x14ac:dyDescent="0.3">
      <c r="A948" s="7">
        <v>44153</v>
      </c>
      <c r="B948" s="7">
        <v>2019</v>
      </c>
      <c r="C948">
        <v>9</v>
      </c>
      <c r="D948" t="s">
        <v>112</v>
      </c>
      <c r="E948" t="s">
        <v>113</v>
      </c>
      <c r="F948" t="s">
        <v>160</v>
      </c>
      <c r="G948" t="s">
        <v>165</v>
      </c>
      <c r="H948">
        <v>24</v>
      </c>
      <c r="I948">
        <f>MediaSpend[[#This Row],[GrossMediaSpend]]*1.19</f>
        <v>28.56</v>
      </c>
    </row>
    <row r="949" spans="1:9" x14ac:dyDescent="0.3">
      <c r="A949" s="7">
        <v>44153</v>
      </c>
      <c r="B949" s="7">
        <v>2019</v>
      </c>
      <c r="C949">
        <v>9</v>
      </c>
      <c r="D949" t="s">
        <v>112</v>
      </c>
      <c r="E949" t="s">
        <v>113</v>
      </c>
      <c r="F949" t="s">
        <v>160</v>
      </c>
      <c r="G949" t="s">
        <v>163</v>
      </c>
      <c r="H949">
        <v>21</v>
      </c>
      <c r="I949">
        <f>MediaSpend[[#This Row],[GrossMediaSpend]]*1.19</f>
        <v>24.99</v>
      </c>
    </row>
    <row r="950" spans="1:9" x14ac:dyDescent="0.3">
      <c r="A950" s="7">
        <v>44153</v>
      </c>
      <c r="B950" s="7">
        <v>2019</v>
      </c>
      <c r="C950">
        <v>9</v>
      </c>
      <c r="D950" t="s">
        <v>112</v>
      </c>
      <c r="E950" t="s">
        <v>113</v>
      </c>
      <c r="F950" t="s">
        <v>160</v>
      </c>
      <c r="G950" t="s">
        <v>166</v>
      </c>
      <c r="H950">
        <v>258</v>
      </c>
      <c r="I950">
        <f>MediaSpend[[#This Row],[GrossMediaSpend]]*1.19</f>
        <v>307.02</v>
      </c>
    </row>
    <row r="951" spans="1:9" x14ac:dyDescent="0.3">
      <c r="A951" s="7">
        <v>44153</v>
      </c>
      <c r="B951" s="7">
        <v>2019</v>
      </c>
      <c r="C951">
        <v>9</v>
      </c>
      <c r="D951" t="s">
        <v>116</v>
      </c>
      <c r="E951" t="s">
        <v>113</v>
      </c>
      <c r="F951" t="s">
        <v>160</v>
      </c>
      <c r="G951" t="s">
        <v>282</v>
      </c>
      <c r="H951">
        <v>42</v>
      </c>
      <c r="I951">
        <f>MediaSpend[[#This Row],[GrossMediaSpend]]*1.19</f>
        <v>49.98</v>
      </c>
    </row>
    <row r="952" spans="1:9" x14ac:dyDescent="0.3">
      <c r="A952" s="7">
        <v>44153</v>
      </c>
      <c r="B952" s="7">
        <v>2019</v>
      </c>
      <c r="C952">
        <v>9</v>
      </c>
      <c r="D952" t="s">
        <v>116</v>
      </c>
      <c r="E952" t="s">
        <v>113</v>
      </c>
      <c r="F952" t="s">
        <v>160</v>
      </c>
      <c r="G952" t="s">
        <v>350</v>
      </c>
      <c r="H952">
        <v>127</v>
      </c>
      <c r="I952">
        <f>MediaSpend[[#This Row],[GrossMediaSpend]]*1.19</f>
        <v>151.13</v>
      </c>
    </row>
    <row r="953" spans="1:9" x14ac:dyDescent="0.3">
      <c r="A953" s="7">
        <v>44153</v>
      </c>
      <c r="B953" s="7">
        <v>2019</v>
      </c>
      <c r="C953">
        <v>9</v>
      </c>
      <c r="D953" t="s">
        <v>116</v>
      </c>
      <c r="E953" t="s">
        <v>113</v>
      </c>
      <c r="F953" t="s">
        <v>160</v>
      </c>
      <c r="G953" t="s">
        <v>163</v>
      </c>
      <c r="H953">
        <v>276</v>
      </c>
      <c r="I953">
        <f>MediaSpend[[#This Row],[GrossMediaSpend]]*1.19</f>
        <v>328.44</v>
      </c>
    </row>
    <row r="954" spans="1:9" x14ac:dyDescent="0.3">
      <c r="A954" s="7">
        <v>44153</v>
      </c>
      <c r="B954" s="7">
        <v>2019</v>
      </c>
      <c r="C954">
        <v>9</v>
      </c>
      <c r="D954" t="s">
        <v>116</v>
      </c>
      <c r="E954" t="s">
        <v>113</v>
      </c>
      <c r="F954" t="s">
        <v>160</v>
      </c>
      <c r="G954" t="s">
        <v>164</v>
      </c>
      <c r="H954">
        <v>50</v>
      </c>
      <c r="I954">
        <f>MediaSpend[[#This Row],[GrossMediaSpend]]*1.19</f>
        <v>59.5</v>
      </c>
    </row>
    <row r="955" spans="1:9" x14ac:dyDescent="0.3">
      <c r="A955" s="7">
        <v>44153</v>
      </c>
      <c r="B955" s="7">
        <v>2019</v>
      </c>
      <c r="C955">
        <v>9</v>
      </c>
      <c r="D955" t="s">
        <v>116</v>
      </c>
      <c r="E955" t="s">
        <v>113</v>
      </c>
      <c r="F955" t="s">
        <v>160</v>
      </c>
      <c r="G955" t="s">
        <v>283</v>
      </c>
      <c r="H955">
        <v>52</v>
      </c>
      <c r="I955">
        <f>MediaSpend[[#This Row],[GrossMediaSpend]]*1.19</f>
        <v>61.879999999999995</v>
      </c>
    </row>
    <row r="956" spans="1:9" x14ac:dyDescent="0.3">
      <c r="A956" s="7">
        <v>44153</v>
      </c>
      <c r="B956" s="7">
        <v>2019</v>
      </c>
      <c r="C956">
        <v>9</v>
      </c>
      <c r="D956" t="s">
        <v>105</v>
      </c>
      <c r="E956" t="s">
        <v>100</v>
      </c>
      <c r="F956" t="s">
        <v>167</v>
      </c>
      <c r="G956" t="s">
        <v>169</v>
      </c>
      <c r="H956">
        <v>72</v>
      </c>
      <c r="I956">
        <f>MediaSpend[[#This Row],[GrossMediaSpend]]*1.19</f>
        <v>85.679999999999993</v>
      </c>
    </row>
    <row r="957" spans="1:9" x14ac:dyDescent="0.3">
      <c r="A957" s="7">
        <v>44153</v>
      </c>
      <c r="B957" s="7">
        <v>2019</v>
      </c>
      <c r="C957">
        <v>9</v>
      </c>
      <c r="D957" t="s">
        <v>105</v>
      </c>
      <c r="E957" t="s">
        <v>100</v>
      </c>
      <c r="F957" t="s">
        <v>167</v>
      </c>
      <c r="G957" t="s">
        <v>327</v>
      </c>
      <c r="H957">
        <v>60</v>
      </c>
      <c r="I957">
        <f>MediaSpend[[#This Row],[GrossMediaSpend]]*1.19</f>
        <v>71.399999999999991</v>
      </c>
    </row>
    <row r="958" spans="1:9" x14ac:dyDescent="0.3">
      <c r="A958" s="7">
        <v>44153</v>
      </c>
      <c r="B958" s="7">
        <v>2019</v>
      </c>
      <c r="C958">
        <v>9</v>
      </c>
      <c r="D958" t="s">
        <v>105</v>
      </c>
      <c r="E958" t="s">
        <v>100</v>
      </c>
      <c r="F958" t="s">
        <v>167</v>
      </c>
      <c r="G958" t="s">
        <v>170</v>
      </c>
      <c r="H958">
        <v>257</v>
      </c>
      <c r="I958">
        <f>MediaSpend[[#This Row],[GrossMediaSpend]]*1.19</f>
        <v>305.83</v>
      </c>
    </row>
    <row r="959" spans="1:9" x14ac:dyDescent="0.3">
      <c r="A959" s="7">
        <v>44153</v>
      </c>
      <c r="B959" s="7">
        <v>2019</v>
      </c>
      <c r="C959">
        <v>9</v>
      </c>
      <c r="D959" t="s">
        <v>149</v>
      </c>
      <c r="E959" t="s">
        <v>100</v>
      </c>
      <c r="F959" t="s">
        <v>167</v>
      </c>
      <c r="G959" t="s">
        <v>284</v>
      </c>
      <c r="H959">
        <v>99</v>
      </c>
      <c r="I959">
        <f>MediaSpend[[#This Row],[GrossMediaSpend]]*1.19</f>
        <v>117.80999999999999</v>
      </c>
    </row>
    <row r="960" spans="1:9" x14ac:dyDescent="0.3">
      <c r="A960" s="7">
        <v>44153</v>
      </c>
      <c r="B960" s="7">
        <v>2019</v>
      </c>
      <c r="C960">
        <v>9</v>
      </c>
      <c r="D960" t="s">
        <v>116</v>
      </c>
      <c r="E960" t="s">
        <v>100</v>
      </c>
      <c r="F960" t="s">
        <v>160</v>
      </c>
      <c r="G960" t="s">
        <v>328</v>
      </c>
      <c r="H960">
        <v>2</v>
      </c>
      <c r="I960">
        <f>MediaSpend[[#This Row],[GrossMediaSpend]]*1.19</f>
        <v>2.38</v>
      </c>
    </row>
    <row r="961" spans="1:9" x14ac:dyDescent="0.3">
      <c r="A961" s="7">
        <v>44153</v>
      </c>
      <c r="B961" s="7">
        <v>2019</v>
      </c>
      <c r="C961">
        <v>9</v>
      </c>
      <c r="D961" t="s">
        <v>103</v>
      </c>
      <c r="E961" t="s">
        <v>100</v>
      </c>
      <c r="F961" t="s">
        <v>160</v>
      </c>
      <c r="G961" t="s">
        <v>172</v>
      </c>
      <c r="H961">
        <v>228</v>
      </c>
      <c r="I961">
        <f>MediaSpend[[#This Row],[GrossMediaSpend]]*1.19</f>
        <v>271.32</v>
      </c>
    </row>
    <row r="962" spans="1:9" x14ac:dyDescent="0.3">
      <c r="A962" s="7">
        <v>44153</v>
      </c>
      <c r="B962" s="7">
        <v>2019</v>
      </c>
      <c r="C962">
        <v>9</v>
      </c>
      <c r="D962" t="s">
        <v>104</v>
      </c>
      <c r="E962" t="s">
        <v>100</v>
      </c>
      <c r="F962" t="s">
        <v>160</v>
      </c>
      <c r="G962" t="s">
        <v>371</v>
      </c>
      <c r="H962">
        <v>204</v>
      </c>
      <c r="I962">
        <f>MediaSpend[[#This Row],[GrossMediaSpend]]*1.19</f>
        <v>242.76</v>
      </c>
    </row>
    <row r="963" spans="1:9" x14ac:dyDescent="0.3">
      <c r="A963" s="7">
        <v>44153</v>
      </c>
      <c r="B963" s="7">
        <v>2019</v>
      </c>
      <c r="C963">
        <v>9</v>
      </c>
      <c r="D963" t="s">
        <v>112</v>
      </c>
      <c r="E963" t="s">
        <v>100</v>
      </c>
      <c r="F963" t="s">
        <v>160</v>
      </c>
      <c r="G963" t="s">
        <v>328</v>
      </c>
      <c r="H963">
        <v>162</v>
      </c>
      <c r="I963">
        <f>MediaSpend[[#This Row],[GrossMediaSpend]]*1.19</f>
        <v>192.78</v>
      </c>
    </row>
    <row r="964" spans="1:9" x14ac:dyDescent="0.3">
      <c r="A964" s="7">
        <v>44153</v>
      </c>
      <c r="B964" s="7">
        <v>2019</v>
      </c>
      <c r="C964">
        <v>9</v>
      </c>
      <c r="D964" t="s">
        <v>116</v>
      </c>
      <c r="E964" t="s">
        <v>100</v>
      </c>
      <c r="F964" t="s">
        <v>245</v>
      </c>
      <c r="G964" t="s">
        <v>285</v>
      </c>
      <c r="H964">
        <v>213</v>
      </c>
      <c r="I964">
        <f>MediaSpend[[#This Row],[GrossMediaSpend]]*1.19</f>
        <v>253.47</v>
      </c>
    </row>
    <row r="965" spans="1:9" x14ac:dyDescent="0.3">
      <c r="A965" s="7">
        <v>44153</v>
      </c>
      <c r="B965" s="7">
        <v>2019</v>
      </c>
      <c r="C965">
        <v>9</v>
      </c>
      <c r="D965" t="s">
        <v>116</v>
      </c>
      <c r="E965" t="s">
        <v>100</v>
      </c>
      <c r="F965" t="s">
        <v>245</v>
      </c>
      <c r="G965" t="s">
        <v>359</v>
      </c>
      <c r="H965">
        <v>123</v>
      </c>
      <c r="I965">
        <f>MediaSpend[[#This Row],[GrossMediaSpend]]*1.19</f>
        <v>146.37</v>
      </c>
    </row>
    <row r="966" spans="1:9" x14ac:dyDescent="0.3">
      <c r="A966" s="7">
        <v>44153</v>
      </c>
      <c r="B966" s="7">
        <v>2019</v>
      </c>
      <c r="C966">
        <v>9</v>
      </c>
      <c r="D966" t="s">
        <v>112</v>
      </c>
      <c r="E966" t="s">
        <v>100</v>
      </c>
      <c r="F966" t="s">
        <v>245</v>
      </c>
      <c r="G966" t="s">
        <v>360</v>
      </c>
      <c r="H966">
        <v>128</v>
      </c>
      <c r="I966">
        <f>MediaSpend[[#This Row],[GrossMediaSpend]]*1.19</f>
        <v>152.32</v>
      </c>
    </row>
    <row r="967" spans="1:9" x14ac:dyDescent="0.3">
      <c r="A967" s="7">
        <v>44153</v>
      </c>
      <c r="B967" s="7">
        <v>2019</v>
      </c>
      <c r="C967">
        <v>9</v>
      </c>
      <c r="D967" t="s">
        <v>112</v>
      </c>
      <c r="E967" t="s">
        <v>100</v>
      </c>
      <c r="F967" t="s">
        <v>245</v>
      </c>
      <c r="G967" t="s">
        <v>359</v>
      </c>
      <c r="H967">
        <v>175</v>
      </c>
      <c r="I967">
        <f>MediaSpend[[#This Row],[GrossMediaSpend]]*1.19</f>
        <v>208.25</v>
      </c>
    </row>
    <row r="968" spans="1:9" x14ac:dyDescent="0.3">
      <c r="A968" s="7">
        <v>44153</v>
      </c>
      <c r="B968" s="7">
        <v>2019</v>
      </c>
      <c r="C968">
        <v>9</v>
      </c>
      <c r="D968" t="s">
        <v>206</v>
      </c>
      <c r="E968" t="s">
        <v>100</v>
      </c>
      <c r="F968" t="s">
        <v>245</v>
      </c>
      <c r="G968" t="s">
        <v>285</v>
      </c>
      <c r="H968">
        <v>31</v>
      </c>
      <c r="I968">
        <f>MediaSpend[[#This Row],[GrossMediaSpend]]*1.19</f>
        <v>36.89</v>
      </c>
    </row>
    <row r="969" spans="1:9" x14ac:dyDescent="0.3">
      <c r="A969" s="7">
        <v>44153</v>
      </c>
      <c r="B969" s="7">
        <v>2019</v>
      </c>
      <c r="C969">
        <v>9</v>
      </c>
      <c r="D969" t="s">
        <v>99</v>
      </c>
      <c r="E969" t="s">
        <v>100</v>
      </c>
      <c r="F969" t="s">
        <v>131</v>
      </c>
      <c r="G969" t="s">
        <v>286</v>
      </c>
      <c r="H969">
        <v>156</v>
      </c>
      <c r="I969">
        <f>MediaSpend[[#This Row],[GrossMediaSpend]]*1.19</f>
        <v>185.64</v>
      </c>
    </row>
    <row r="970" spans="1:9" x14ac:dyDescent="0.3">
      <c r="A970" s="7">
        <v>44153</v>
      </c>
      <c r="B970" s="7">
        <v>2019</v>
      </c>
      <c r="C970">
        <v>9</v>
      </c>
      <c r="D970" t="s">
        <v>99</v>
      </c>
      <c r="E970" t="s">
        <v>100</v>
      </c>
      <c r="F970" t="s">
        <v>131</v>
      </c>
      <c r="G970" t="s">
        <v>196</v>
      </c>
      <c r="H970">
        <v>148</v>
      </c>
      <c r="I970">
        <f>MediaSpend[[#This Row],[GrossMediaSpend]]*1.19</f>
        <v>176.12</v>
      </c>
    </row>
    <row r="971" spans="1:9" x14ac:dyDescent="0.3">
      <c r="A971" s="7">
        <v>44153</v>
      </c>
      <c r="B971" s="7">
        <v>2019</v>
      </c>
      <c r="C971">
        <v>9</v>
      </c>
      <c r="D971" t="s">
        <v>173</v>
      </c>
      <c r="E971" t="s">
        <v>100</v>
      </c>
      <c r="F971" t="s">
        <v>176</v>
      </c>
      <c r="G971" t="s">
        <v>177</v>
      </c>
      <c r="H971">
        <v>145</v>
      </c>
      <c r="I971">
        <f>MediaSpend[[#This Row],[GrossMediaSpend]]*1.19</f>
        <v>172.54999999999998</v>
      </c>
    </row>
    <row r="972" spans="1:9" x14ac:dyDescent="0.3">
      <c r="A972" s="7">
        <v>44153</v>
      </c>
      <c r="B972" s="7">
        <v>2019</v>
      </c>
      <c r="C972">
        <v>9</v>
      </c>
      <c r="D972" t="s">
        <v>116</v>
      </c>
      <c r="E972" t="s">
        <v>100</v>
      </c>
      <c r="F972" t="s">
        <v>185</v>
      </c>
      <c r="G972" t="s">
        <v>186</v>
      </c>
      <c r="H972">
        <v>178</v>
      </c>
      <c r="I972">
        <f>MediaSpend[[#This Row],[GrossMediaSpend]]*1.19</f>
        <v>211.82</v>
      </c>
    </row>
    <row r="973" spans="1:9" x14ac:dyDescent="0.3">
      <c r="A973" s="7">
        <v>44153</v>
      </c>
      <c r="B973" s="7">
        <v>2019</v>
      </c>
      <c r="C973">
        <v>9</v>
      </c>
      <c r="D973" t="s">
        <v>187</v>
      </c>
      <c r="E973" t="s">
        <v>100</v>
      </c>
      <c r="F973" t="s">
        <v>330</v>
      </c>
      <c r="G973" t="s">
        <v>331</v>
      </c>
      <c r="H973">
        <v>128</v>
      </c>
      <c r="I973">
        <f>MediaSpend[[#This Row],[GrossMediaSpend]]*1.19</f>
        <v>152.32</v>
      </c>
    </row>
    <row r="974" spans="1:9" x14ac:dyDescent="0.3">
      <c r="A974" s="7">
        <v>44153</v>
      </c>
      <c r="B974" s="7">
        <v>2019</v>
      </c>
      <c r="C974">
        <v>9</v>
      </c>
      <c r="D974" t="s">
        <v>187</v>
      </c>
      <c r="E974" t="s">
        <v>100</v>
      </c>
      <c r="F974" t="s">
        <v>188</v>
      </c>
      <c r="G974" t="s">
        <v>189</v>
      </c>
      <c r="H974">
        <v>30</v>
      </c>
      <c r="I974">
        <f>MediaSpend[[#This Row],[GrossMediaSpend]]*1.19</f>
        <v>35.699999999999996</v>
      </c>
    </row>
    <row r="975" spans="1:9" x14ac:dyDescent="0.3">
      <c r="A975" s="7">
        <v>44153</v>
      </c>
      <c r="B975" s="7">
        <v>2019</v>
      </c>
      <c r="C975">
        <v>9</v>
      </c>
      <c r="D975" t="s">
        <v>187</v>
      </c>
      <c r="E975" t="s">
        <v>100</v>
      </c>
      <c r="F975" t="s">
        <v>190</v>
      </c>
      <c r="G975" t="s">
        <v>191</v>
      </c>
      <c r="H975">
        <v>139</v>
      </c>
      <c r="I975">
        <f>MediaSpend[[#This Row],[GrossMediaSpend]]*1.19</f>
        <v>165.41</v>
      </c>
    </row>
    <row r="976" spans="1:9" x14ac:dyDescent="0.3">
      <c r="A976" s="7">
        <v>44153</v>
      </c>
      <c r="B976" s="7">
        <v>2019</v>
      </c>
      <c r="C976">
        <v>9</v>
      </c>
      <c r="D976" t="s">
        <v>107</v>
      </c>
      <c r="E976" t="s">
        <v>100</v>
      </c>
      <c r="F976" t="s">
        <v>192</v>
      </c>
      <c r="G976" t="s">
        <v>193</v>
      </c>
      <c r="H976">
        <v>148</v>
      </c>
      <c r="I976">
        <f>MediaSpend[[#This Row],[GrossMediaSpend]]*1.19</f>
        <v>176.12</v>
      </c>
    </row>
    <row r="977" spans="1:9" x14ac:dyDescent="0.3">
      <c r="A977" s="7">
        <v>44153</v>
      </c>
      <c r="B977" s="7">
        <v>2019</v>
      </c>
      <c r="C977">
        <v>9</v>
      </c>
      <c r="D977" t="s">
        <v>107</v>
      </c>
      <c r="E977" t="s">
        <v>100</v>
      </c>
      <c r="F977" t="s">
        <v>197</v>
      </c>
      <c r="G977" t="s">
        <v>198</v>
      </c>
      <c r="H977">
        <v>161</v>
      </c>
      <c r="I977">
        <f>MediaSpend[[#This Row],[GrossMediaSpend]]*1.19</f>
        <v>191.59</v>
      </c>
    </row>
    <row r="978" spans="1:9" x14ac:dyDescent="0.3">
      <c r="A978" s="7">
        <v>44153</v>
      </c>
      <c r="B978" s="7">
        <v>2019</v>
      </c>
      <c r="C978">
        <v>9</v>
      </c>
      <c r="D978" t="s">
        <v>104</v>
      </c>
      <c r="E978" t="s">
        <v>100</v>
      </c>
      <c r="F978" t="s">
        <v>312</v>
      </c>
      <c r="G978" t="s">
        <v>313</v>
      </c>
      <c r="H978">
        <v>165</v>
      </c>
      <c r="I978">
        <f>MediaSpend[[#This Row],[GrossMediaSpend]]*1.19</f>
        <v>196.35</v>
      </c>
    </row>
    <row r="979" spans="1:9" x14ac:dyDescent="0.3">
      <c r="A979" s="7">
        <v>44153</v>
      </c>
      <c r="B979" s="7">
        <v>2019</v>
      </c>
      <c r="C979">
        <v>9</v>
      </c>
      <c r="D979" t="s">
        <v>111</v>
      </c>
      <c r="E979" t="s">
        <v>100</v>
      </c>
      <c r="F979" t="s">
        <v>333</v>
      </c>
      <c r="G979" t="s">
        <v>334</v>
      </c>
      <c r="H979">
        <v>58</v>
      </c>
      <c r="I979">
        <f>MediaSpend[[#This Row],[GrossMediaSpend]]*1.19</f>
        <v>69.02</v>
      </c>
    </row>
    <row r="980" spans="1:9" x14ac:dyDescent="0.3">
      <c r="A980" s="7">
        <v>44153</v>
      </c>
      <c r="B980" s="7">
        <v>2019</v>
      </c>
      <c r="C980">
        <v>9</v>
      </c>
      <c r="D980" t="s">
        <v>149</v>
      </c>
      <c r="E980" t="s">
        <v>100</v>
      </c>
      <c r="F980" t="s">
        <v>174</v>
      </c>
      <c r="G980" t="s">
        <v>175</v>
      </c>
      <c r="H980">
        <v>260</v>
      </c>
      <c r="I980">
        <f>MediaSpend[[#This Row],[GrossMediaSpend]]*1.19</f>
        <v>309.39999999999998</v>
      </c>
    </row>
    <row r="981" spans="1:9" x14ac:dyDescent="0.3">
      <c r="A981" s="7">
        <v>44153</v>
      </c>
      <c r="B981" s="7">
        <v>2019</v>
      </c>
      <c r="C981">
        <v>9</v>
      </c>
      <c r="D981" t="s">
        <v>261</v>
      </c>
      <c r="E981" t="s">
        <v>100</v>
      </c>
      <c r="F981" t="s">
        <v>176</v>
      </c>
      <c r="G981" t="s">
        <v>177</v>
      </c>
      <c r="H981">
        <v>6</v>
      </c>
      <c r="I981">
        <f>MediaSpend[[#This Row],[GrossMediaSpend]]*1.19</f>
        <v>7.14</v>
      </c>
    </row>
    <row r="982" spans="1:9" x14ac:dyDescent="0.3">
      <c r="A982" s="7">
        <v>44153</v>
      </c>
      <c r="B982" s="7">
        <v>2019</v>
      </c>
      <c r="C982">
        <v>9</v>
      </c>
      <c r="D982" t="s">
        <v>105</v>
      </c>
      <c r="E982" t="s">
        <v>100</v>
      </c>
      <c r="F982" t="s">
        <v>122</v>
      </c>
      <c r="G982" t="s">
        <v>201</v>
      </c>
      <c r="H982">
        <v>134</v>
      </c>
      <c r="I982">
        <f>MediaSpend[[#This Row],[GrossMediaSpend]]*1.19</f>
        <v>159.45999999999998</v>
      </c>
    </row>
    <row r="983" spans="1:9" x14ac:dyDescent="0.3">
      <c r="A983" s="7">
        <v>44153</v>
      </c>
      <c r="B983" s="7">
        <v>2019</v>
      </c>
      <c r="C983">
        <v>9</v>
      </c>
      <c r="D983" t="s">
        <v>112</v>
      </c>
      <c r="E983" t="s">
        <v>100</v>
      </c>
      <c r="F983" t="s">
        <v>202</v>
      </c>
      <c r="G983" t="s">
        <v>203</v>
      </c>
      <c r="H983">
        <v>143</v>
      </c>
      <c r="I983">
        <f>MediaSpend[[#This Row],[GrossMediaSpend]]*1.19</f>
        <v>170.17</v>
      </c>
    </row>
    <row r="984" spans="1:9" x14ac:dyDescent="0.3">
      <c r="A984" s="7">
        <v>44153</v>
      </c>
      <c r="B984" s="7">
        <v>2019</v>
      </c>
      <c r="C984">
        <v>9</v>
      </c>
      <c r="D984" t="s">
        <v>105</v>
      </c>
      <c r="E984" t="s">
        <v>100</v>
      </c>
      <c r="F984" t="s">
        <v>122</v>
      </c>
      <c r="G984" t="s">
        <v>209</v>
      </c>
      <c r="H984">
        <v>180</v>
      </c>
      <c r="I984">
        <f>MediaSpend[[#This Row],[GrossMediaSpend]]*1.19</f>
        <v>214.2</v>
      </c>
    </row>
    <row r="985" spans="1:9" x14ac:dyDescent="0.3">
      <c r="A985" s="7">
        <v>44153</v>
      </c>
      <c r="B985" s="7">
        <v>2019</v>
      </c>
      <c r="C985">
        <v>9</v>
      </c>
      <c r="D985" t="s">
        <v>206</v>
      </c>
      <c r="E985" t="s">
        <v>100</v>
      </c>
      <c r="F985" t="s">
        <v>278</v>
      </c>
      <c r="G985" t="s">
        <v>280</v>
      </c>
      <c r="H985">
        <v>240</v>
      </c>
      <c r="I985">
        <f>MediaSpend[[#This Row],[GrossMediaSpend]]*1.19</f>
        <v>285.59999999999997</v>
      </c>
    </row>
    <row r="986" spans="1:9" x14ac:dyDescent="0.3">
      <c r="A986" s="7">
        <v>44153</v>
      </c>
      <c r="B986" s="7">
        <v>2019</v>
      </c>
      <c r="C986">
        <v>9</v>
      </c>
      <c r="D986" t="s">
        <v>173</v>
      </c>
      <c r="E986" t="s">
        <v>100</v>
      </c>
      <c r="F986" t="s">
        <v>212</v>
      </c>
      <c r="G986" t="s">
        <v>315</v>
      </c>
      <c r="H986">
        <v>16</v>
      </c>
      <c r="I986">
        <f>MediaSpend[[#This Row],[GrossMediaSpend]]*1.19</f>
        <v>19.04</v>
      </c>
    </row>
    <row r="987" spans="1:9" x14ac:dyDescent="0.3">
      <c r="A987" s="7">
        <v>44153</v>
      </c>
      <c r="B987" s="7">
        <v>2019</v>
      </c>
      <c r="C987">
        <v>9</v>
      </c>
      <c r="D987" t="s">
        <v>173</v>
      </c>
      <c r="E987" t="s">
        <v>100</v>
      </c>
      <c r="F987" t="s">
        <v>212</v>
      </c>
      <c r="G987" t="s">
        <v>314</v>
      </c>
      <c r="H987">
        <v>222</v>
      </c>
      <c r="I987">
        <f>MediaSpend[[#This Row],[GrossMediaSpend]]*1.19</f>
        <v>264.18</v>
      </c>
    </row>
    <row r="988" spans="1:9" x14ac:dyDescent="0.3">
      <c r="A988" s="7">
        <v>44153</v>
      </c>
      <c r="B988" s="7">
        <v>2019</v>
      </c>
      <c r="C988">
        <v>9</v>
      </c>
      <c r="D988" t="s">
        <v>173</v>
      </c>
      <c r="E988" t="s">
        <v>100</v>
      </c>
      <c r="F988" t="s">
        <v>212</v>
      </c>
      <c r="G988" t="s">
        <v>213</v>
      </c>
      <c r="H988">
        <v>35</v>
      </c>
      <c r="I988">
        <f>MediaSpend[[#This Row],[GrossMediaSpend]]*1.19</f>
        <v>41.65</v>
      </c>
    </row>
    <row r="989" spans="1:9" x14ac:dyDescent="0.3">
      <c r="A989" s="7">
        <v>44153</v>
      </c>
      <c r="B989" s="7">
        <v>2019</v>
      </c>
      <c r="C989">
        <v>9</v>
      </c>
      <c r="D989" t="s">
        <v>111</v>
      </c>
      <c r="E989" t="s">
        <v>100</v>
      </c>
      <c r="F989" t="s">
        <v>212</v>
      </c>
      <c r="G989" t="s">
        <v>315</v>
      </c>
      <c r="H989">
        <v>195</v>
      </c>
      <c r="I989">
        <f>MediaSpend[[#This Row],[GrossMediaSpend]]*1.19</f>
        <v>232.04999999999998</v>
      </c>
    </row>
    <row r="990" spans="1:9" x14ac:dyDescent="0.3">
      <c r="A990" s="7">
        <v>44153</v>
      </c>
      <c r="B990" s="7">
        <v>2019</v>
      </c>
      <c r="C990">
        <v>9</v>
      </c>
      <c r="D990" t="s">
        <v>111</v>
      </c>
      <c r="E990" t="s">
        <v>100</v>
      </c>
      <c r="F990" t="s">
        <v>212</v>
      </c>
      <c r="G990" t="s">
        <v>213</v>
      </c>
      <c r="H990">
        <v>63</v>
      </c>
      <c r="I990">
        <f>MediaSpend[[#This Row],[GrossMediaSpend]]*1.19</f>
        <v>74.97</v>
      </c>
    </row>
    <row r="991" spans="1:9" x14ac:dyDescent="0.3">
      <c r="A991" s="7">
        <v>44153</v>
      </c>
      <c r="B991" s="7">
        <v>2019</v>
      </c>
      <c r="C991">
        <v>9</v>
      </c>
      <c r="D991" t="s">
        <v>149</v>
      </c>
      <c r="E991" t="s">
        <v>100</v>
      </c>
      <c r="F991" t="s">
        <v>212</v>
      </c>
      <c r="G991" t="s">
        <v>315</v>
      </c>
      <c r="H991">
        <v>122</v>
      </c>
      <c r="I991">
        <f>MediaSpend[[#This Row],[GrossMediaSpend]]*1.19</f>
        <v>145.18</v>
      </c>
    </row>
    <row r="992" spans="1:9" x14ac:dyDescent="0.3">
      <c r="A992" s="7">
        <v>44153</v>
      </c>
      <c r="B992" s="7">
        <v>2019</v>
      </c>
      <c r="C992">
        <v>9</v>
      </c>
      <c r="D992" t="s">
        <v>222</v>
      </c>
      <c r="E992" t="s">
        <v>100</v>
      </c>
      <c r="F992" t="s">
        <v>214</v>
      </c>
      <c r="G992" t="s">
        <v>297</v>
      </c>
      <c r="H992">
        <v>255</v>
      </c>
      <c r="I992">
        <f>MediaSpend[[#This Row],[GrossMediaSpend]]*1.19</f>
        <v>303.45</v>
      </c>
    </row>
    <row r="993" spans="1:9" x14ac:dyDescent="0.3">
      <c r="A993" s="7">
        <v>44153</v>
      </c>
      <c r="B993" s="7">
        <v>2019</v>
      </c>
      <c r="C993">
        <v>9</v>
      </c>
      <c r="D993" t="s">
        <v>99</v>
      </c>
      <c r="E993" t="s">
        <v>100</v>
      </c>
      <c r="F993" t="s">
        <v>218</v>
      </c>
      <c r="G993" t="s">
        <v>220</v>
      </c>
      <c r="H993">
        <v>29</v>
      </c>
      <c r="I993">
        <f>MediaSpend[[#This Row],[GrossMediaSpend]]*1.19</f>
        <v>34.51</v>
      </c>
    </row>
    <row r="994" spans="1:9" x14ac:dyDescent="0.3">
      <c r="A994" s="7">
        <v>44153</v>
      </c>
      <c r="B994" s="7">
        <v>2019</v>
      </c>
      <c r="C994">
        <v>9</v>
      </c>
      <c r="D994" t="s">
        <v>173</v>
      </c>
      <c r="E994" t="s">
        <v>100</v>
      </c>
      <c r="F994" t="s">
        <v>218</v>
      </c>
      <c r="G994" t="s">
        <v>219</v>
      </c>
      <c r="H994">
        <v>178</v>
      </c>
      <c r="I994">
        <f>MediaSpend[[#This Row],[GrossMediaSpend]]*1.19</f>
        <v>211.82</v>
      </c>
    </row>
    <row r="995" spans="1:9" x14ac:dyDescent="0.3">
      <c r="A995" s="7">
        <v>44153</v>
      </c>
      <c r="B995" s="7">
        <v>2019</v>
      </c>
      <c r="C995">
        <v>9</v>
      </c>
      <c r="D995" t="s">
        <v>173</v>
      </c>
      <c r="E995" t="s">
        <v>100</v>
      </c>
      <c r="F995" t="s">
        <v>218</v>
      </c>
      <c r="G995" t="s">
        <v>354</v>
      </c>
      <c r="H995">
        <v>131</v>
      </c>
      <c r="I995">
        <f>MediaSpend[[#This Row],[GrossMediaSpend]]*1.19</f>
        <v>155.88999999999999</v>
      </c>
    </row>
    <row r="996" spans="1:9" x14ac:dyDescent="0.3">
      <c r="A996" s="7">
        <v>44153</v>
      </c>
      <c r="B996" s="7">
        <v>2019</v>
      </c>
      <c r="C996">
        <v>9</v>
      </c>
      <c r="D996" t="s">
        <v>99</v>
      </c>
      <c r="E996" t="s">
        <v>100</v>
      </c>
      <c r="F996" t="s">
        <v>218</v>
      </c>
      <c r="G996" t="s">
        <v>221</v>
      </c>
      <c r="H996">
        <v>75</v>
      </c>
      <c r="I996">
        <f>MediaSpend[[#This Row],[GrossMediaSpend]]*1.19</f>
        <v>89.25</v>
      </c>
    </row>
    <row r="997" spans="1:9" x14ac:dyDescent="0.3">
      <c r="A997" s="7">
        <v>44153</v>
      </c>
      <c r="B997" s="7">
        <v>2019</v>
      </c>
      <c r="C997">
        <v>9</v>
      </c>
      <c r="D997" t="s">
        <v>178</v>
      </c>
      <c r="E997" t="s">
        <v>100</v>
      </c>
      <c r="F997" t="s">
        <v>218</v>
      </c>
      <c r="G997" t="s">
        <v>221</v>
      </c>
      <c r="H997">
        <v>92</v>
      </c>
      <c r="I997">
        <f>MediaSpend[[#This Row],[GrossMediaSpend]]*1.19</f>
        <v>109.47999999999999</v>
      </c>
    </row>
    <row r="998" spans="1:9" x14ac:dyDescent="0.3">
      <c r="A998" s="7">
        <v>44153</v>
      </c>
      <c r="B998" s="7">
        <v>2019</v>
      </c>
      <c r="C998">
        <v>9</v>
      </c>
      <c r="D998" t="s">
        <v>103</v>
      </c>
      <c r="E998" t="s">
        <v>100</v>
      </c>
      <c r="F998" t="s">
        <v>218</v>
      </c>
      <c r="G998" t="s">
        <v>221</v>
      </c>
      <c r="H998">
        <v>104</v>
      </c>
      <c r="I998">
        <f>MediaSpend[[#This Row],[GrossMediaSpend]]*1.19</f>
        <v>123.75999999999999</v>
      </c>
    </row>
    <row r="999" spans="1:9" x14ac:dyDescent="0.3">
      <c r="A999" s="7">
        <v>44183</v>
      </c>
      <c r="B999" s="7">
        <v>2019</v>
      </c>
      <c r="C999">
        <v>10</v>
      </c>
      <c r="D999" t="s">
        <v>99</v>
      </c>
      <c r="E999" t="s">
        <v>100</v>
      </c>
      <c r="F999" t="s">
        <v>101</v>
      </c>
      <c r="G999" t="s">
        <v>102</v>
      </c>
      <c r="H999">
        <v>2</v>
      </c>
      <c r="I999">
        <f>MediaSpend[[#This Row],[GrossMediaSpend]]*1.19</f>
        <v>2.38</v>
      </c>
    </row>
    <row r="1000" spans="1:9" x14ac:dyDescent="0.3">
      <c r="A1000" s="7">
        <v>44183</v>
      </c>
      <c r="B1000" s="7">
        <v>2019</v>
      </c>
      <c r="C1000">
        <v>10</v>
      </c>
      <c r="D1000" t="s">
        <v>178</v>
      </c>
      <c r="E1000" t="s">
        <v>100</v>
      </c>
      <c r="F1000" t="s">
        <v>101</v>
      </c>
      <c r="G1000" t="s">
        <v>102</v>
      </c>
      <c r="H1000">
        <v>80</v>
      </c>
      <c r="I1000">
        <f>MediaSpend[[#This Row],[GrossMediaSpend]]*1.19</f>
        <v>95.199999999999989</v>
      </c>
    </row>
    <row r="1001" spans="1:9" x14ac:dyDescent="0.3">
      <c r="A1001" s="7">
        <v>44183</v>
      </c>
      <c r="B1001" s="7">
        <v>2019</v>
      </c>
      <c r="C1001">
        <v>10</v>
      </c>
      <c r="D1001" t="s">
        <v>103</v>
      </c>
      <c r="E1001" t="s">
        <v>100</v>
      </c>
      <c r="F1001" t="s">
        <v>101</v>
      </c>
      <c r="G1001" t="s">
        <v>102</v>
      </c>
      <c r="H1001">
        <v>224</v>
      </c>
      <c r="I1001">
        <f>MediaSpend[[#This Row],[GrossMediaSpend]]*1.19</f>
        <v>266.56</v>
      </c>
    </row>
    <row r="1002" spans="1:9" x14ac:dyDescent="0.3">
      <c r="A1002" s="7">
        <v>44183</v>
      </c>
      <c r="B1002" s="7">
        <v>2019</v>
      </c>
      <c r="C1002">
        <v>10</v>
      </c>
      <c r="D1002" t="s">
        <v>104</v>
      </c>
      <c r="E1002" t="s">
        <v>100</v>
      </c>
      <c r="F1002" t="s">
        <v>101</v>
      </c>
      <c r="G1002" t="s">
        <v>102</v>
      </c>
      <c r="H1002">
        <v>101</v>
      </c>
      <c r="I1002">
        <f>MediaSpend[[#This Row],[GrossMediaSpend]]*1.19</f>
        <v>120.19</v>
      </c>
    </row>
    <row r="1003" spans="1:9" x14ac:dyDescent="0.3">
      <c r="A1003" s="7">
        <v>44183</v>
      </c>
      <c r="B1003" s="7">
        <v>2019</v>
      </c>
      <c r="C1003">
        <v>10</v>
      </c>
      <c r="D1003" t="s">
        <v>111</v>
      </c>
      <c r="E1003" t="s">
        <v>100</v>
      </c>
      <c r="F1003" t="s">
        <v>101</v>
      </c>
      <c r="G1003" t="s">
        <v>102</v>
      </c>
      <c r="H1003">
        <v>175</v>
      </c>
      <c r="I1003">
        <f>MediaSpend[[#This Row],[GrossMediaSpend]]*1.19</f>
        <v>208.25</v>
      </c>
    </row>
    <row r="1004" spans="1:9" x14ac:dyDescent="0.3">
      <c r="A1004" s="7">
        <v>44183</v>
      </c>
      <c r="B1004" s="7">
        <v>2019</v>
      </c>
      <c r="C1004">
        <v>10</v>
      </c>
      <c r="D1004" t="s">
        <v>222</v>
      </c>
      <c r="E1004" t="s">
        <v>100</v>
      </c>
      <c r="F1004" t="s">
        <v>101</v>
      </c>
      <c r="G1004" t="s">
        <v>102</v>
      </c>
      <c r="H1004">
        <v>63</v>
      </c>
      <c r="I1004">
        <f>MediaSpend[[#This Row],[GrossMediaSpend]]*1.19</f>
        <v>74.97</v>
      </c>
    </row>
    <row r="1005" spans="1:9" x14ac:dyDescent="0.3">
      <c r="A1005" s="7">
        <v>44183</v>
      </c>
      <c r="B1005" s="7">
        <v>2019</v>
      </c>
      <c r="C1005">
        <v>10</v>
      </c>
      <c r="D1005" t="s">
        <v>105</v>
      </c>
      <c r="E1005" t="s">
        <v>100</v>
      </c>
      <c r="F1005" t="s">
        <v>101</v>
      </c>
      <c r="G1005" t="s">
        <v>102</v>
      </c>
      <c r="H1005">
        <v>276</v>
      </c>
      <c r="I1005">
        <f>MediaSpend[[#This Row],[GrossMediaSpend]]*1.19</f>
        <v>328.44</v>
      </c>
    </row>
    <row r="1006" spans="1:9" x14ac:dyDescent="0.3">
      <c r="A1006" s="7">
        <v>44183</v>
      </c>
      <c r="B1006" s="7">
        <v>2019</v>
      </c>
      <c r="C1006">
        <v>10</v>
      </c>
      <c r="D1006" t="s">
        <v>99</v>
      </c>
      <c r="E1006" t="s">
        <v>100</v>
      </c>
      <c r="F1006" t="s">
        <v>101</v>
      </c>
      <c r="G1006" t="s">
        <v>106</v>
      </c>
      <c r="H1006">
        <v>58</v>
      </c>
      <c r="I1006">
        <f>MediaSpend[[#This Row],[GrossMediaSpend]]*1.19</f>
        <v>69.02</v>
      </c>
    </row>
    <row r="1007" spans="1:9" x14ac:dyDescent="0.3">
      <c r="A1007" s="7">
        <v>44183</v>
      </c>
      <c r="B1007" s="7">
        <v>2019</v>
      </c>
      <c r="C1007">
        <v>10</v>
      </c>
      <c r="D1007" t="s">
        <v>107</v>
      </c>
      <c r="E1007" t="s">
        <v>100</v>
      </c>
      <c r="F1007" t="s">
        <v>101</v>
      </c>
      <c r="G1007" t="s">
        <v>106</v>
      </c>
      <c r="H1007">
        <v>42</v>
      </c>
      <c r="I1007">
        <f>MediaSpend[[#This Row],[GrossMediaSpend]]*1.19</f>
        <v>49.98</v>
      </c>
    </row>
    <row r="1008" spans="1:9" x14ac:dyDescent="0.3">
      <c r="A1008" s="7">
        <v>44183</v>
      </c>
      <c r="B1008" s="7">
        <v>2019</v>
      </c>
      <c r="C1008">
        <v>10</v>
      </c>
      <c r="D1008" t="s">
        <v>104</v>
      </c>
      <c r="E1008" t="s">
        <v>100</v>
      </c>
      <c r="F1008" t="s">
        <v>101</v>
      </c>
      <c r="G1008" t="s">
        <v>106</v>
      </c>
      <c r="H1008">
        <v>10</v>
      </c>
      <c r="I1008">
        <f>MediaSpend[[#This Row],[GrossMediaSpend]]*1.19</f>
        <v>11.899999999999999</v>
      </c>
    </row>
    <row r="1009" spans="1:9" x14ac:dyDescent="0.3">
      <c r="A1009" s="7">
        <v>44183</v>
      </c>
      <c r="B1009" s="7">
        <v>2019</v>
      </c>
      <c r="C1009">
        <v>10</v>
      </c>
      <c r="D1009" t="s">
        <v>105</v>
      </c>
      <c r="E1009" t="s">
        <v>100</v>
      </c>
      <c r="F1009" t="s">
        <v>101</v>
      </c>
      <c r="G1009" t="s">
        <v>106</v>
      </c>
      <c r="H1009">
        <v>142</v>
      </c>
      <c r="I1009">
        <f>MediaSpend[[#This Row],[GrossMediaSpend]]*1.19</f>
        <v>168.98</v>
      </c>
    </row>
    <row r="1010" spans="1:9" x14ac:dyDescent="0.3">
      <c r="A1010" s="7">
        <v>44183</v>
      </c>
      <c r="B1010" s="7">
        <v>2019</v>
      </c>
      <c r="C1010">
        <v>10</v>
      </c>
      <c r="D1010" t="s">
        <v>99</v>
      </c>
      <c r="E1010" t="s">
        <v>100</v>
      </c>
      <c r="F1010" t="s">
        <v>101</v>
      </c>
      <c r="G1010" t="s">
        <v>224</v>
      </c>
      <c r="H1010">
        <v>52</v>
      </c>
      <c r="I1010">
        <f>MediaSpend[[#This Row],[GrossMediaSpend]]*1.19</f>
        <v>61.879999999999995</v>
      </c>
    </row>
    <row r="1011" spans="1:9" x14ac:dyDescent="0.3">
      <c r="A1011" s="7">
        <v>44183</v>
      </c>
      <c r="B1011" s="7">
        <v>2019</v>
      </c>
      <c r="C1011">
        <v>10</v>
      </c>
      <c r="D1011" t="s">
        <v>187</v>
      </c>
      <c r="E1011" t="s">
        <v>100</v>
      </c>
      <c r="F1011" t="s">
        <v>101</v>
      </c>
      <c r="G1011" t="s">
        <v>224</v>
      </c>
      <c r="H1011">
        <v>227</v>
      </c>
      <c r="I1011">
        <f>MediaSpend[[#This Row],[GrossMediaSpend]]*1.19</f>
        <v>270.13</v>
      </c>
    </row>
    <row r="1012" spans="1:9" x14ac:dyDescent="0.3">
      <c r="A1012" s="7">
        <v>44183</v>
      </c>
      <c r="B1012" s="7">
        <v>2019</v>
      </c>
      <c r="C1012">
        <v>10</v>
      </c>
      <c r="D1012" t="s">
        <v>107</v>
      </c>
      <c r="E1012" t="s">
        <v>100</v>
      </c>
      <c r="F1012" t="s">
        <v>101</v>
      </c>
      <c r="G1012" t="s">
        <v>223</v>
      </c>
      <c r="H1012">
        <v>157</v>
      </c>
      <c r="I1012">
        <f>MediaSpend[[#This Row],[GrossMediaSpend]]*1.19</f>
        <v>186.82999999999998</v>
      </c>
    </row>
    <row r="1013" spans="1:9" x14ac:dyDescent="0.3">
      <c r="A1013" s="7">
        <v>44183</v>
      </c>
      <c r="B1013" s="7">
        <v>2019</v>
      </c>
      <c r="C1013">
        <v>10</v>
      </c>
      <c r="D1013" t="s">
        <v>107</v>
      </c>
      <c r="E1013" t="s">
        <v>100</v>
      </c>
      <c r="F1013" t="s">
        <v>101</v>
      </c>
      <c r="G1013" t="s">
        <v>108</v>
      </c>
      <c r="H1013">
        <v>35</v>
      </c>
      <c r="I1013">
        <f>MediaSpend[[#This Row],[GrossMediaSpend]]*1.19</f>
        <v>41.65</v>
      </c>
    </row>
    <row r="1014" spans="1:9" x14ac:dyDescent="0.3">
      <c r="A1014" s="7">
        <v>44183</v>
      </c>
      <c r="B1014" s="7">
        <v>2019</v>
      </c>
      <c r="C1014">
        <v>10</v>
      </c>
      <c r="D1014" t="s">
        <v>103</v>
      </c>
      <c r="E1014" t="s">
        <v>100</v>
      </c>
      <c r="F1014" t="s">
        <v>101</v>
      </c>
      <c r="G1014" t="s">
        <v>109</v>
      </c>
      <c r="H1014">
        <v>66</v>
      </c>
      <c r="I1014">
        <f>MediaSpend[[#This Row],[GrossMediaSpend]]*1.19</f>
        <v>78.539999999999992</v>
      </c>
    </row>
    <row r="1015" spans="1:9" x14ac:dyDescent="0.3">
      <c r="A1015" s="7">
        <v>44183</v>
      </c>
      <c r="B1015" s="7">
        <v>2019</v>
      </c>
      <c r="C1015">
        <v>10</v>
      </c>
      <c r="D1015" t="s">
        <v>103</v>
      </c>
      <c r="E1015" t="s">
        <v>100</v>
      </c>
      <c r="F1015" t="s">
        <v>101</v>
      </c>
      <c r="G1015" t="s">
        <v>110</v>
      </c>
      <c r="H1015">
        <v>68</v>
      </c>
      <c r="I1015">
        <f>MediaSpend[[#This Row],[GrossMediaSpend]]*1.19</f>
        <v>80.92</v>
      </c>
    </row>
    <row r="1016" spans="1:9" x14ac:dyDescent="0.3">
      <c r="A1016" s="7">
        <v>44183</v>
      </c>
      <c r="B1016" s="7">
        <v>2019</v>
      </c>
      <c r="C1016">
        <v>10</v>
      </c>
      <c r="D1016" t="s">
        <v>103</v>
      </c>
      <c r="E1016" t="s">
        <v>100</v>
      </c>
      <c r="F1016" t="s">
        <v>101</v>
      </c>
      <c r="G1016" t="s">
        <v>340</v>
      </c>
      <c r="H1016">
        <v>109</v>
      </c>
      <c r="I1016">
        <f>MediaSpend[[#This Row],[GrossMediaSpend]]*1.19</f>
        <v>129.71</v>
      </c>
    </row>
    <row r="1017" spans="1:9" x14ac:dyDescent="0.3">
      <c r="A1017" s="7">
        <v>44183</v>
      </c>
      <c r="B1017" s="7">
        <v>2019</v>
      </c>
      <c r="C1017">
        <v>10</v>
      </c>
      <c r="D1017" t="s">
        <v>111</v>
      </c>
      <c r="E1017" t="s">
        <v>100</v>
      </c>
      <c r="F1017" t="s">
        <v>101</v>
      </c>
      <c r="G1017" t="s">
        <v>110</v>
      </c>
      <c r="H1017">
        <v>82</v>
      </c>
      <c r="I1017">
        <f>MediaSpend[[#This Row],[GrossMediaSpend]]*1.19</f>
        <v>97.58</v>
      </c>
    </row>
    <row r="1018" spans="1:9" x14ac:dyDescent="0.3">
      <c r="A1018" s="7">
        <v>44183</v>
      </c>
      <c r="B1018" s="7">
        <v>2019</v>
      </c>
      <c r="C1018">
        <v>10</v>
      </c>
      <c r="D1018" t="s">
        <v>105</v>
      </c>
      <c r="E1018" t="s">
        <v>100</v>
      </c>
      <c r="F1018" t="s">
        <v>101</v>
      </c>
      <c r="G1018" t="s">
        <v>223</v>
      </c>
      <c r="H1018">
        <v>148</v>
      </c>
      <c r="I1018">
        <f>MediaSpend[[#This Row],[GrossMediaSpend]]*1.19</f>
        <v>176.12</v>
      </c>
    </row>
    <row r="1019" spans="1:9" x14ac:dyDescent="0.3">
      <c r="A1019" s="7">
        <v>44183</v>
      </c>
      <c r="B1019" s="7">
        <v>2019</v>
      </c>
      <c r="C1019">
        <v>10</v>
      </c>
      <c r="D1019" t="s">
        <v>99</v>
      </c>
      <c r="E1019" t="s">
        <v>113</v>
      </c>
      <c r="F1019" t="s">
        <v>114</v>
      </c>
      <c r="G1019" t="s">
        <v>225</v>
      </c>
      <c r="H1019">
        <v>40</v>
      </c>
      <c r="I1019">
        <f>MediaSpend[[#This Row],[GrossMediaSpend]]*1.19</f>
        <v>47.599999999999994</v>
      </c>
    </row>
    <row r="1020" spans="1:9" x14ac:dyDescent="0.3">
      <c r="A1020" s="7">
        <v>44183</v>
      </c>
      <c r="B1020" s="7">
        <v>2019</v>
      </c>
      <c r="C1020">
        <v>10</v>
      </c>
      <c r="D1020" t="s">
        <v>99</v>
      </c>
      <c r="E1020" t="s">
        <v>113</v>
      </c>
      <c r="F1020" t="s">
        <v>114</v>
      </c>
      <c r="G1020" t="s">
        <v>365</v>
      </c>
      <c r="H1020">
        <v>251</v>
      </c>
      <c r="I1020">
        <f>MediaSpend[[#This Row],[GrossMediaSpend]]*1.19</f>
        <v>298.69</v>
      </c>
    </row>
    <row r="1021" spans="1:9" x14ac:dyDescent="0.3">
      <c r="A1021" s="7">
        <v>44183</v>
      </c>
      <c r="B1021" s="7">
        <v>2019</v>
      </c>
      <c r="C1021">
        <v>10</v>
      </c>
      <c r="D1021" t="s">
        <v>103</v>
      </c>
      <c r="E1021" t="s">
        <v>113</v>
      </c>
      <c r="F1021" t="s">
        <v>114</v>
      </c>
      <c r="G1021" t="s">
        <v>115</v>
      </c>
      <c r="H1021">
        <v>29</v>
      </c>
      <c r="I1021">
        <f>MediaSpend[[#This Row],[GrossMediaSpend]]*1.19</f>
        <v>34.51</v>
      </c>
    </row>
    <row r="1022" spans="1:9" x14ac:dyDescent="0.3">
      <c r="A1022" s="7">
        <v>44183</v>
      </c>
      <c r="B1022" s="7">
        <v>2019</v>
      </c>
      <c r="C1022">
        <v>10</v>
      </c>
      <c r="D1022" t="s">
        <v>112</v>
      </c>
      <c r="E1022" t="s">
        <v>113</v>
      </c>
      <c r="F1022" t="s">
        <v>114</v>
      </c>
      <c r="G1022" t="s">
        <v>115</v>
      </c>
      <c r="H1022">
        <v>29</v>
      </c>
      <c r="I1022">
        <f>MediaSpend[[#This Row],[GrossMediaSpend]]*1.19</f>
        <v>34.51</v>
      </c>
    </row>
    <row r="1023" spans="1:9" x14ac:dyDescent="0.3">
      <c r="A1023" s="7">
        <v>44183</v>
      </c>
      <c r="B1023" s="7">
        <v>2019</v>
      </c>
      <c r="C1023">
        <v>10</v>
      </c>
      <c r="D1023" t="s">
        <v>112</v>
      </c>
      <c r="E1023" t="s">
        <v>113</v>
      </c>
      <c r="F1023" t="s">
        <v>114</v>
      </c>
      <c r="G1023" t="s">
        <v>372</v>
      </c>
      <c r="H1023">
        <v>33</v>
      </c>
      <c r="I1023">
        <f>MediaSpend[[#This Row],[GrossMediaSpend]]*1.19</f>
        <v>39.269999999999996</v>
      </c>
    </row>
    <row r="1024" spans="1:9" x14ac:dyDescent="0.3">
      <c r="A1024" s="7">
        <v>44183</v>
      </c>
      <c r="B1024" s="7">
        <v>2019</v>
      </c>
      <c r="C1024">
        <v>10</v>
      </c>
      <c r="D1024" t="s">
        <v>112</v>
      </c>
      <c r="E1024" t="s">
        <v>113</v>
      </c>
      <c r="F1024" t="s">
        <v>114</v>
      </c>
      <c r="G1024" t="s">
        <v>279</v>
      </c>
      <c r="H1024">
        <v>40</v>
      </c>
      <c r="I1024">
        <f>MediaSpend[[#This Row],[GrossMediaSpend]]*1.19</f>
        <v>47.599999999999994</v>
      </c>
    </row>
    <row r="1025" spans="1:9" x14ac:dyDescent="0.3">
      <c r="A1025" s="7">
        <v>44183</v>
      </c>
      <c r="B1025" s="7">
        <v>2019</v>
      </c>
      <c r="C1025">
        <v>10</v>
      </c>
      <c r="D1025" t="s">
        <v>112</v>
      </c>
      <c r="E1025" t="s">
        <v>113</v>
      </c>
      <c r="F1025" t="s">
        <v>114</v>
      </c>
      <c r="G1025" t="s">
        <v>373</v>
      </c>
      <c r="H1025">
        <v>75</v>
      </c>
      <c r="I1025">
        <f>MediaSpend[[#This Row],[GrossMediaSpend]]*1.19</f>
        <v>89.25</v>
      </c>
    </row>
    <row r="1026" spans="1:9" x14ac:dyDescent="0.3">
      <c r="A1026" s="7">
        <v>44183</v>
      </c>
      <c r="B1026" s="7">
        <v>2019</v>
      </c>
      <c r="C1026">
        <v>10</v>
      </c>
      <c r="D1026" t="s">
        <v>116</v>
      </c>
      <c r="E1026" t="s">
        <v>113</v>
      </c>
      <c r="F1026" t="s">
        <v>114</v>
      </c>
      <c r="G1026" t="s">
        <v>115</v>
      </c>
      <c r="H1026">
        <v>178</v>
      </c>
      <c r="I1026">
        <f>MediaSpend[[#This Row],[GrossMediaSpend]]*1.19</f>
        <v>211.82</v>
      </c>
    </row>
    <row r="1027" spans="1:9" x14ac:dyDescent="0.3">
      <c r="A1027" s="7">
        <v>44183</v>
      </c>
      <c r="B1027" s="7">
        <v>2019</v>
      </c>
      <c r="C1027">
        <v>10</v>
      </c>
      <c r="D1027" t="s">
        <v>116</v>
      </c>
      <c r="E1027" t="s">
        <v>113</v>
      </c>
      <c r="F1027" t="s">
        <v>114</v>
      </c>
      <c r="G1027" t="s">
        <v>226</v>
      </c>
      <c r="H1027">
        <v>29</v>
      </c>
      <c r="I1027">
        <f>MediaSpend[[#This Row],[GrossMediaSpend]]*1.19</f>
        <v>34.51</v>
      </c>
    </row>
    <row r="1028" spans="1:9" x14ac:dyDescent="0.3">
      <c r="A1028" s="7">
        <v>44183</v>
      </c>
      <c r="B1028" s="7">
        <v>2019</v>
      </c>
      <c r="C1028">
        <v>10</v>
      </c>
      <c r="D1028" t="s">
        <v>116</v>
      </c>
      <c r="E1028" t="s">
        <v>113</v>
      </c>
      <c r="F1028" t="s">
        <v>114</v>
      </c>
      <c r="G1028" t="s">
        <v>227</v>
      </c>
      <c r="H1028">
        <v>86</v>
      </c>
      <c r="I1028">
        <f>MediaSpend[[#This Row],[GrossMediaSpend]]*1.19</f>
        <v>102.33999999999999</v>
      </c>
    </row>
    <row r="1029" spans="1:9" x14ac:dyDescent="0.3">
      <c r="A1029" s="7">
        <v>44183</v>
      </c>
      <c r="B1029" s="7">
        <v>2019</v>
      </c>
      <c r="C1029">
        <v>10</v>
      </c>
      <c r="D1029" t="s">
        <v>116</v>
      </c>
      <c r="E1029" t="s">
        <v>113</v>
      </c>
      <c r="F1029" t="s">
        <v>114</v>
      </c>
      <c r="G1029" t="s">
        <v>372</v>
      </c>
      <c r="H1029">
        <v>159</v>
      </c>
      <c r="I1029">
        <f>MediaSpend[[#This Row],[GrossMediaSpend]]*1.19</f>
        <v>189.20999999999998</v>
      </c>
    </row>
    <row r="1030" spans="1:9" x14ac:dyDescent="0.3">
      <c r="A1030" s="7">
        <v>44183</v>
      </c>
      <c r="B1030" s="7">
        <v>2019</v>
      </c>
      <c r="C1030">
        <v>10</v>
      </c>
      <c r="D1030" t="s">
        <v>99</v>
      </c>
      <c r="E1030" t="s">
        <v>113</v>
      </c>
      <c r="F1030" t="s">
        <v>114</v>
      </c>
      <c r="G1030" t="s">
        <v>117</v>
      </c>
      <c r="H1030">
        <v>270</v>
      </c>
      <c r="I1030">
        <f>MediaSpend[[#This Row],[GrossMediaSpend]]*1.19</f>
        <v>321.3</v>
      </c>
    </row>
    <row r="1031" spans="1:9" x14ac:dyDescent="0.3">
      <c r="A1031" s="7">
        <v>44183</v>
      </c>
      <c r="B1031" s="7">
        <v>2019</v>
      </c>
      <c r="C1031">
        <v>10</v>
      </c>
      <c r="D1031" t="s">
        <v>103</v>
      </c>
      <c r="E1031" t="s">
        <v>113</v>
      </c>
      <c r="F1031" t="s">
        <v>114</v>
      </c>
      <c r="G1031" t="s">
        <v>117</v>
      </c>
      <c r="H1031">
        <v>37</v>
      </c>
      <c r="I1031">
        <f>MediaSpend[[#This Row],[GrossMediaSpend]]*1.19</f>
        <v>44.03</v>
      </c>
    </row>
    <row r="1032" spans="1:9" x14ac:dyDescent="0.3">
      <c r="A1032" s="7">
        <v>44183</v>
      </c>
      <c r="B1032" s="7">
        <v>2019</v>
      </c>
      <c r="C1032">
        <v>10</v>
      </c>
      <c r="D1032" t="s">
        <v>116</v>
      </c>
      <c r="E1032" t="s">
        <v>113</v>
      </c>
      <c r="F1032" t="s">
        <v>114</v>
      </c>
      <c r="G1032" t="s">
        <v>117</v>
      </c>
      <c r="H1032">
        <v>131</v>
      </c>
      <c r="I1032">
        <f>MediaSpend[[#This Row],[GrossMediaSpend]]*1.19</f>
        <v>155.88999999999999</v>
      </c>
    </row>
    <row r="1033" spans="1:9" x14ac:dyDescent="0.3">
      <c r="A1033" s="7">
        <v>44183</v>
      </c>
      <c r="B1033" s="7">
        <v>2019</v>
      </c>
      <c r="C1033">
        <v>10</v>
      </c>
      <c r="D1033" t="s">
        <v>99</v>
      </c>
      <c r="E1033" t="s">
        <v>118</v>
      </c>
      <c r="F1033" t="s">
        <v>119</v>
      </c>
      <c r="G1033" t="s">
        <v>120</v>
      </c>
      <c r="H1033">
        <v>212</v>
      </c>
      <c r="I1033">
        <f>MediaSpend[[#This Row],[GrossMediaSpend]]*1.19</f>
        <v>252.28</v>
      </c>
    </row>
    <row r="1034" spans="1:9" x14ac:dyDescent="0.3">
      <c r="A1034" s="7">
        <v>44183</v>
      </c>
      <c r="B1034" s="7">
        <v>2019</v>
      </c>
      <c r="C1034">
        <v>10</v>
      </c>
      <c r="D1034" t="s">
        <v>107</v>
      </c>
      <c r="E1034" t="s">
        <v>118</v>
      </c>
      <c r="F1034" t="s">
        <v>119</v>
      </c>
      <c r="G1034" t="s">
        <v>120</v>
      </c>
      <c r="H1034">
        <v>10</v>
      </c>
      <c r="I1034">
        <f>MediaSpend[[#This Row],[GrossMediaSpend]]*1.19</f>
        <v>11.899999999999999</v>
      </c>
    </row>
    <row r="1035" spans="1:9" x14ac:dyDescent="0.3">
      <c r="A1035" s="7">
        <v>44183</v>
      </c>
      <c r="B1035" s="7">
        <v>2019</v>
      </c>
      <c r="C1035">
        <v>10</v>
      </c>
      <c r="D1035" t="s">
        <v>99</v>
      </c>
      <c r="E1035" t="s">
        <v>118</v>
      </c>
      <c r="F1035" t="s">
        <v>119</v>
      </c>
      <c r="G1035" t="s">
        <v>121</v>
      </c>
      <c r="H1035">
        <v>185</v>
      </c>
      <c r="I1035">
        <f>MediaSpend[[#This Row],[GrossMediaSpend]]*1.19</f>
        <v>220.14999999999998</v>
      </c>
    </row>
    <row r="1036" spans="1:9" x14ac:dyDescent="0.3">
      <c r="A1036" s="7">
        <v>44183</v>
      </c>
      <c r="B1036" s="7">
        <v>2019</v>
      </c>
      <c r="C1036">
        <v>10</v>
      </c>
      <c r="D1036" t="s">
        <v>107</v>
      </c>
      <c r="E1036" t="s">
        <v>118</v>
      </c>
      <c r="F1036" t="s">
        <v>119</v>
      </c>
      <c r="G1036" t="s">
        <v>229</v>
      </c>
      <c r="H1036">
        <v>125</v>
      </c>
      <c r="I1036">
        <f>MediaSpend[[#This Row],[GrossMediaSpend]]*1.19</f>
        <v>148.75</v>
      </c>
    </row>
    <row r="1037" spans="1:9" x14ac:dyDescent="0.3">
      <c r="A1037" s="7">
        <v>44183</v>
      </c>
      <c r="B1037" s="7">
        <v>2019</v>
      </c>
      <c r="C1037">
        <v>10</v>
      </c>
      <c r="D1037" t="s">
        <v>99</v>
      </c>
      <c r="E1037" t="s">
        <v>118</v>
      </c>
      <c r="F1037" t="s">
        <v>218</v>
      </c>
      <c r="G1037" t="s">
        <v>230</v>
      </c>
      <c r="H1037">
        <v>50</v>
      </c>
      <c r="I1037">
        <f>MediaSpend[[#This Row],[GrossMediaSpend]]*1.19</f>
        <v>59.5</v>
      </c>
    </row>
    <row r="1038" spans="1:9" x14ac:dyDescent="0.3">
      <c r="A1038" s="7">
        <v>44183</v>
      </c>
      <c r="B1038" s="7">
        <v>2019</v>
      </c>
      <c r="C1038">
        <v>10</v>
      </c>
      <c r="D1038" t="s">
        <v>107</v>
      </c>
      <c r="E1038" t="s">
        <v>118</v>
      </c>
      <c r="F1038" t="s">
        <v>122</v>
      </c>
      <c r="G1038" t="s">
        <v>123</v>
      </c>
      <c r="H1038">
        <v>64</v>
      </c>
      <c r="I1038">
        <f>MediaSpend[[#This Row],[GrossMediaSpend]]*1.19</f>
        <v>76.16</v>
      </c>
    </row>
    <row r="1039" spans="1:9" x14ac:dyDescent="0.3">
      <c r="A1039" s="7">
        <v>44183</v>
      </c>
      <c r="B1039" s="7">
        <v>2019</v>
      </c>
      <c r="C1039">
        <v>10</v>
      </c>
      <c r="D1039" t="s">
        <v>107</v>
      </c>
      <c r="E1039" t="s">
        <v>118</v>
      </c>
      <c r="F1039" t="s">
        <v>318</v>
      </c>
      <c r="G1039" t="s">
        <v>319</v>
      </c>
      <c r="H1039">
        <v>222</v>
      </c>
      <c r="I1039">
        <f>MediaSpend[[#This Row],[GrossMediaSpend]]*1.19</f>
        <v>264.18</v>
      </c>
    </row>
    <row r="1040" spans="1:9" x14ac:dyDescent="0.3">
      <c r="A1040" s="7">
        <v>44183</v>
      </c>
      <c r="B1040" s="7">
        <v>2019</v>
      </c>
      <c r="C1040">
        <v>10</v>
      </c>
      <c r="D1040" t="s">
        <v>105</v>
      </c>
      <c r="E1040" t="s">
        <v>118</v>
      </c>
      <c r="F1040" t="s">
        <v>129</v>
      </c>
      <c r="G1040" t="s">
        <v>130</v>
      </c>
      <c r="H1040">
        <v>168</v>
      </c>
      <c r="I1040">
        <f>MediaSpend[[#This Row],[GrossMediaSpend]]*1.19</f>
        <v>199.92</v>
      </c>
    </row>
    <row r="1041" spans="1:9" x14ac:dyDescent="0.3">
      <c r="A1041" s="7">
        <v>44183</v>
      </c>
      <c r="B1041" s="7">
        <v>2019</v>
      </c>
      <c r="C1041">
        <v>10</v>
      </c>
      <c r="D1041" t="s">
        <v>105</v>
      </c>
      <c r="E1041" t="s">
        <v>118</v>
      </c>
      <c r="F1041" t="s">
        <v>131</v>
      </c>
      <c r="G1041" t="s">
        <v>132</v>
      </c>
      <c r="H1041">
        <v>236</v>
      </c>
      <c r="I1041">
        <f>MediaSpend[[#This Row],[GrossMediaSpend]]*1.19</f>
        <v>280.83999999999997</v>
      </c>
    </row>
    <row r="1042" spans="1:9" x14ac:dyDescent="0.3">
      <c r="A1042" s="7">
        <v>44183</v>
      </c>
      <c r="B1042" s="7">
        <v>2019</v>
      </c>
      <c r="C1042">
        <v>10</v>
      </c>
      <c r="D1042" t="s">
        <v>149</v>
      </c>
      <c r="E1042" t="s">
        <v>118</v>
      </c>
      <c r="F1042" t="s">
        <v>122</v>
      </c>
      <c r="G1042" t="s">
        <v>123</v>
      </c>
      <c r="H1042">
        <v>265</v>
      </c>
      <c r="I1042">
        <f>MediaSpend[[#This Row],[GrossMediaSpend]]*1.19</f>
        <v>315.34999999999997</v>
      </c>
    </row>
    <row r="1043" spans="1:9" x14ac:dyDescent="0.3">
      <c r="A1043" s="7">
        <v>44183</v>
      </c>
      <c r="B1043" s="7">
        <v>2019</v>
      </c>
      <c r="C1043">
        <v>10</v>
      </c>
      <c r="D1043" t="s">
        <v>116</v>
      </c>
      <c r="E1043" t="s">
        <v>118</v>
      </c>
      <c r="F1043" t="s">
        <v>269</v>
      </c>
      <c r="G1043" t="s">
        <v>270</v>
      </c>
      <c r="H1043">
        <v>109</v>
      </c>
      <c r="I1043">
        <f>MediaSpend[[#This Row],[GrossMediaSpend]]*1.19</f>
        <v>129.71</v>
      </c>
    </row>
    <row r="1044" spans="1:9" x14ac:dyDescent="0.3">
      <c r="A1044" s="7">
        <v>44183</v>
      </c>
      <c r="B1044" s="7">
        <v>2019</v>
      </c>
      <c r="C1044">
        <v>10</v>
      </c>
      <c r="D1044" t="s">
        <v>112</v>
      </c>
      <c r="E1044" t="s">
        <v>118</v>
      </c>
      <c r="F1044" t="s">
        <v>269</v>
      </c>
      <c r="G1044" t="s">
        <v>270</v>
      </c>
      <c r="H1044">
        <v>228</v>
      </c>
      <c r="I1044">
        <f>MediaSpend[[#This Row],[GrossMediaSpend]]*1.19</f>
        <v>271.32</v>
      </c>
    </row>
    <row r="1045" spans="1:9" x14ac:dyDescent="0.3">
      <c r="A1045" s="7">
        <v>44183</v>
      </c>
      <c r="B1045" s="7">
        <v>2019</v>
      </c>
      <c r="C1045">
        <v>10</v>
      </c>
      <c r="D1045" t="s">
        <v>99</v>
      </c>
      <c r="E1045" t="s">
        <v>118</v>
      </c>
      <c r="F1045" t="s">
        <v>133</v>
      </c>
      <c r="G1045" t="s">
        <v>134</v>
      </c>
      <c r="H1045">
        <v>100</v>
      </c>
      <c r="I1045">
        <f>MediaSpend[[#This Row],[GrossMediaSpend]]*1.19</f>
        <v>119</v>
      </c>
    </row>
    <row r="1046" spans="1:9" x14ac:dyDescent="0.3">
      <c r="A1046" s="7">
        <v>44183</v>
      </c>
      <c r="B1046" s="7">
        <v>2019</v>
      </c>
      <c r="C1046">
        <v>10</v>
      </c>
      <c r="D1046" t="s">
        <v>103</v>
      </c>
      <c r="E1046" t="s">
        <v>118</v>
      </c>
      <c r="F1046" t="s">
        <v>133</v>
      </c>
      <c r="G1046" t="s">
        <v>134</v>
      </c>
      <c r="H1046">
        <v>183</v>
      </c>
      <c r="I1046">
        <f>MediaSpend[[#This Row],[GrossMediaSpend]]*1.19</f>
        <v>217.76999999999998</v>
      </c>
    </row>
    <row r="1047" spans="1:9" x14ac:dyDescent="0.3">
      <c r="A1047" s="7">
        <v>44183</v>
      </c>
      <c r="B1047" s="7">
        <v>2019</v>
      </c>
      <c r="C1047">
        <v>10</v>
      </c>
      <c r="D1047" t="s">
        <v>99</v>
      </c>
      <c r="E1047" t="s">
        <v>113</v>
      </c>
      <c r="F1047" t="s">
        <v>233</v>
      </c>
      <c r="G1047" t="s">
        <v>234</v>
      </c>
      <c r="H1047">
        <v>132</v>
      </c>
      <c r="I1047">
        <f>MediaSpend[[#This Row],[GrossMediaSpend]]*1.19</f>
        <v>157.07999999999998</v>
      </c>
    </row>
    <row r="1048" spans="1:9" x14ac:dyDescent="0.3">
      <c r="A1048" s="7">
        <v>44183</v>
      </c>
      <c r="B1048" s="7">
        <v>2019</v>
      </c>
      <c r="C1048">
        <v>10</v>
      </c>
      <c r="D1048" t="s">
        <v>99</v>
      </c>
      <c r="E1048" t="s">
        <v>113</v>
      </c>
      <c r="F1048" t="s">
        <v>241</v>
      </c>
      <c r="G1048" t="s">
        <v>273</v>
      </c>
      <c r="H1048">
        <v>55</v>
      </c>
      <c r="I1048">
        <f>MediaSpend[[#This Row],[GrossMediaSpend]]*1.19</f>
        <v>65.45</v>
      </c>
    </row>
    <row r="1049" spans="1:9" x14ac:dyDescent="0.3">
      <c r="A1049" s="7">
        <v>44183</v>
      </c>
      <c r="B1049" s="7">
        <v>2019</v>
      </c>
      <c r="C1049">
        <v>10</v>
      </c>
      <c r="D1049" t="s">
        <v>107</v>
      </c>
      <c r="E1049" t="s">
        <v>113</v>
      </c>
      <c r="F1049" t="s">
        <v>233</v>
      </c>
      <c r="G1049" t="s">
        <v>234</v>
      </c>
      <c r="H1049">
        <v>201</v>
      </c>
      <c r="I1049">
        <f>MediaSpend[[#This Row],[GrossMediaSpend]]*1.19</f>
        <v>239.19</v>
      </c>
    </row>
    <row r="1050" spans="1:9" x14ac:dyDescent="0.3">
      <c r="A1050" s="7">
        <v>44183</v>
      </c>
      <c r="B1050" s="7">
        <v>2019</v>
      </c>
      <c r="C1050">
        <v>10</v>
      </c>
      <c r="D1050" t="s">
        <v>103</v>
      </c>
      <c r="E1050" t="s">
        <v>113</v>
      </c>
      <c r="F1050" t="s">
        <v>137</v>
      </c>
      <c r="G1050" t="s">
        <v>138</v>
      </c>
      <c r="H1050">
        <v>94</v>
      </c>
      <c r="I1050">
        <f>MediaSpend[[#This Row],[GrossMediaSpend]]*1.19</f>
        <v>111.86</v>
      </c>
    </row>
    <row r="1051" spans="1:9" x14ac:dyDescent="0.3">
      <c r="A1051" s="7">
        <v>44183</v>
      </c>
      <c r="B1051" s="7">
        <v>2019</v>
      </c>
      <c r="C1051">
        <v>10</v>
      </c>
      <c r="D1051" t="s">
        <v>105</v>
      </c>
      <c r="E1051" t="s">
        <v>113</v>
      </c>
      <c r="F1051" t="s">
        <v>152</v>
      </c>
      <c r="G1051" t="s">
        <v>153</v>
      </c>
      <c r="H1051">
        <v>36</v>
      </c>
      <c r="I1051">
        <f>MediaSpend[[#This Row],[GrossMediaSpend]]*1.19</f>
        <v>42.839999999999996</v>
      </c>
    </row>
    <row r="1052" spans="1:9" x14ac:dyDescent="0.3">
      <c r="A1052" s="7">
        <v>44183</v>
      </c>
      <c r="B1052" s="7">
        <v>2019</v>
      </c>
      <c r="C1052">
        <v>10</v>
      </c>
      <c r="D1052" t="s">
        <v>111</v>
      </c>
      <c r="E1052" t="s">
        <v>113</v>
      </c>
      <c r="F1052" t="s">
        <v>150</v>
      </c>
      <c r="G1052" t="s">
        <v>151</v>
      </c>
      <c r="H1052">
        <v>71</v>
      </c>
      <c r="I1052">
        <f>MediaSpend[[#This Row],[GrossMediaSpend]]*1.19</f>
        <v>84.49</v>
      </c>
    </row>
    <row r="1053" spans="1:9" x14ac:dyDescent="0.3">
      <c r="A1053" s="7">
        <v>44183</v>
      </c>
      <c r="B1053" s="7">
        <v>2019</v>
      </c>
      <c r="C1053">
        <v>10</v>
      </c>
      <c r="D1053" t="s">
        <v>149</v>
      </c>
      <c r="E1053" t="s">
        <v>113</v>
      </c>
      <c r="F1053" t="s">
        <v>137</v>
      </c>
      <c r="G1053" t="s">
        <v>138</v>
      </c>
      <c r="H1053">
        <v>209</v>
      </c>
      <c r="I1053">
        <f>MediaSpend[[#This Row],[GrossMediaSpend]]*1.19</f>
        <v>248.70999999999998</v>
      </c>
    </row>
    <row r="1054" spans="1:9" x14ac:dyDescent="0.3">
      <c r="A1054" s="7">
        <v>44183</v>
      </c>
      <c r="B1054" s="7">
        <v>2019</v>
      </c>
      <c r="C1054">
        <v>10</v>
      </c>
      <c r="D1054" t="s">
        <v>149</v>
      </c>
      <c r="E1054" t="s">
        <v>113</v>
      </c>
      <c r="F1054" t="s">
        <v>150</v>
      </c>
      <c r="G1054" t="s">
        <v>151</v>
      </c>
      <c r="H1054">
        <v>222</v>
      </c>
      <c r="I1054">
        <f>MediaSpend[[#This Row],[GrossMediaSpend]]*1.19</f>
        <v>264.18</v>
      </c>
    </row>
    <row r="1055" spans="1:9" x14ac:dyDescent="0.3">
      <c r="A1055" s="7">
        <v>44183</v>
      </c>
      <c r="B1055" s="7">
        <v>2019</v>
      </c>
      <c r="C1055">
        <v>10</v>
      </c>
      <c r="D1055" t="s">
        <v>116</v>
      </c>
      <c r="E1055" t="s">
        <v>113</v>
      </c>
      <c r="F1055" t="s">
        <v>239</v>
      </c>
      <c r="G1055" t="s">
        <v>240</v>
      </c>
      <c r="H1055">
        <v>25</v>
      </c>
      <c r="I1055">
        <f>MediaSpend[[#This Row],[GrossMediaSpend]]*1.19</f>
        <v>29.75</v>
      </c>
    </row>
    <row r="1056" spans="1:9" x14ac:dyDescent="0.3">
      <c r="A1056" s="7">
        <v>44183</v>
      </c>
      <c r="B1056" s="7">
        <v>2019</v>
      </c>
      <c r="C1056">
        <v>10</v>
      </c>
      <c r="D1056" t="s">
        <v>206</v>
      </c>
      <c r="E1056" t="s">
        <v>113</v>
      </c>
      <c r="F1056" t="s">
        <v>374</v>
      </c>
      <c r="G1056" t="s">
        <v>375</v>
      </c>
      <c r="H1056">
        <v>136</v>
      </c>
      <c r="I1056">
        <f>MediaSpend[[#This Row],[GrossMediaSpend]]*1.19</f>
        <v>161.84</v>
      </c>
    </row>
    <row r="1057" spans="1:9" x14ac:dyDescent="0.3">
      <c r="A1057" s="7">
        <v>44183</v>
      </c>
      <c r="B1057" s="7">
        <v>2019</v>
      </c>
      <c r="C1057">
        <v>10</v>
      </c>
      <c r="D1057" t="s">
        <v>103</v>
      </c>
      <c r="E1057" t="s">
        <v>113</v>
      </c>
      <c r="F1057" t="s">
        <v>154</v>
      </c>
      <c r="G1057" t="s">
        <v>306</v>
      </c>
      <c r="H1057">
        <v>56</v>
      </c>
      <c r="I1057">
        <f>MediaSpend[[#This Row],[GrossMediaSpend]]*1.19</f>
        <v>66.64</v>
      </c>
    </row>
    <row r="1058" spans="1:9" x14ac:dyDescent="0.3">
      <c r="A1058" s="7">
        <v>44183</v>
      </c>
      <c r="B1058" s="7">
        <v>2019</v>
      </c>
      <c r="C1058">
        <v>10</v>
      </c>
      <c r="D1058" t="s">
        <v>103</v>
      </c>
      <c r="E1058" t="s">
        <v>113</v>
      </c>
      <c r="F1058" t="s">
        <v>154</v>
      </c>
      <c r="G1058" t="s">
        <v>243</v>
      </c>
      <c r="H1058">
        <v>96</v>
      </c>
      <c r="I1058">
        <f>MediaSpend[[#This Row],[GrossMediaSpend]]*1.19</f>
        <v>114.24</v>
      </c>
    </row>
    <row r="1059" spans="1:9" x14ac:dyDescent="0.3">
      <c r="A1059" s="7">
        <v>44183</v>
      </c>
      <c r="B1059" s="7">
        <v>2019</v>
      </c>
      <c r="C1059">
        <v>10</v>
      </c>
      <c r="D1059" t="s">
        <v>107</v>
      </c>
      <c r="E1059" t="s">
        <v>113</v>
      </c>
      <c r="F1059" t="s">
        <v>154</v>
      </c>
      <c r="G1059" t="s">
        <v>243</v>
      </c>
      <c r="H1059">
        <v>66</v>
      </c>
      <c r="I1059">
        <f>MediaSpend[[#This Row],[GrossMediaSpend]]*1.19</f>
        <v>78.539999999999992</v>
      </c>
    </row>
    <row r="1060" spans="1:9" x14ac:dyDescent="0.3">
      <c r="A1060" s="7">
        <v>44183</v>
      </c>
      <c r="B1060" s="7">
        <v>2019</v>
      </c>
      <c r="C1060">
        <v>10</v>
      </c>
      <c r="D1060" t="s">
        <v>107</v>
      </c>
      <c r="E1060" t="s">
        <v>113</v>
      </c>
      <c r="F1060" t="s">
        <v>154</v>
      </c>
      <c r="G1060" t="s">
        <v>277</v>
      </c>
      <c r="H1060">
        <v>42</v>
      </c>
      <c r="I1060">
        <f>MediaSpend[[#This Row],[GrossMediaSpend]]*1.19</f>
        <v>49.98</v>
      </c>
    </row>
    <row r="1061" spans="1:9" x14ac:dyDescent="0.3">
      <c r="A1061" s="7">
        <v>44183</v>
      </c>
      <c r="B1061" s="7">
        <v>2019</v>
      </c>
      <c r="C1061">
        <v>10</v>
      </c>
      <c r="D1061" t="s">
        <v>103</v>
      </c>
      <c r="E1061" t="s">
        <v>113</v>
      </c>
      <c r="F1061" t="s">
        <v>154</v>
      </c>
      <c r="G1061" t="s">
        <v>155</v>
      </c>
      <c r="H1061">
        <v>124</v>
      </c>
      <c r="I1061">
        <f>MediaSpend[[#This Row],[GrossMediaSpend]]*1.19</f>
        <v>147.56</v>
      </c>
    </row>
    <row r="1062" spans="1:9" x14ac:dyDescent="0.3">
      <c r="A1062" s="7">
        <v>44183</v>
      </c>
      <c r="B1062" s="7">
        <v>2019</v>
      </c>
      <c r="C1062">
        <v>10</v>
      </c>
      <c r="D1062" t="s">
        <v>103</v>
      </c>
      <c r="E1062" t="s">
        <v>113</v>
      </c>
      <c r="F1062" t="s">
        <v>154</v>
      </c>
      <c r="G1062" t="s">
        <v>305</v>
      </c>
      <c r="H1062">
        <v>57</v>
      </c>
      <c r="I1062">
        <f>MediaSpend[[#This Row],[GrossMediaSpend]]*1.19</f>
        <v>67.83</v>
      </c>
    </row>
    <row r="1063" spans="1:9" x14ac:dyDescent="0.3">
      <c r="A1063" s="7">
        <v>44183</v>
      </c>
      <c r="B1063" s="7">
        <v>2019</v>
      </c>
      <c r="C1063">
        <v>10</v>
      </c>
      <c r="D1063" t="s">
        <v>105</v>
      </c>
      <c r="E1063" t="s">
        <v>113</v>
      </c>
      <c r="F1063" t="s">
        <v>154</v>
      </c>
      <c r="G1063" t="s">
        <v>307</v>
      </c>
      <c r="H1063">
        <v>9</v>
      </c>
      <c r="I1063">
        <f>MediaSpend[[#This Row],[GrossMediaSpend]]*1.19</f>
        <v>10.709999999999999</v>
      </c>
    </row>
    <row r="1064" spans="1:9" x14ac:dyDescent="0.3">
      <c r="A1064" s="7">
        <v>44183</v>
      </c>
      <c r="B1064" s="7">
        <v>2019</v>
      </c>
      <c r="C1064">
        <v>10</v>
      </c>
      <c r="D1064" t="s">
        <v>111</v>
      </c>
      <c r="E1064" t="s">
        <v>113</v>
      </c>
      <c r="F1064" t="s">
        <v>154</v>
      </c>
      <c r="G1064" t="s">
        <v>243</v>
      </c>
      <c r="H1064">
        <v>112</v>
      </c>
      <c r="I1064">
        <f>MediaSpend[[#This Row],[GrossMediaSpend]]*1.19</f>
        <v>133.28</v>
      </c>
    </row>
    <row r="1065" spans="1:9" x14ac:dyDescent="0.3">
      <c r="A1065" s="7">
        <v>44183</v>
      </c>
      <c r="B1065" s="7">
        <v>2019</v>
      </c>
      <c r="C1065">
        <v>10</v>
      </c>
      <c r="D1065" t="s">
        <v>107</v>
      </c>
      <c r="E1065" t="s">
        <v>113</v>
      </c>
      <c r="F1065" t="s">
        <v>156</v>
      </c>
      <c r="G1065" t="s">
        <v>159</v>
      </c>
      <c r="H1065">
        <v>147</v>
      </c>
      <c r="I1065">
        <f>MediaSpend[[#This Row],[GrossMediaSpend]]*1.19</f>
        <v>174.92999999999998</v>
      </c>
    </row>
    <row r="1066" spans="1:9" x14ac:dyDescent="0.3">
      <c r="A1066" s="7">
        <v>44183</v>
      </c>
      <c r="B1066" s="7">
        <v>2019</v>
      </c>
      <c r="C1066">
        <v>10</v>
      </c>
      <c r="D1066" t="s">
        <v>111</v>
      </c>
      <c r="E1066" t="s">
        <v>113</v>
      </c>
      <c r="F1066" t="s">
        <v>156</v>
      </c>
      <c r="G1066" t="s">
        <v>159</v>
      </c>
      <c r="H1066">
        <v>243</v>
      </c>
      <c r="I1066">
        <f>MediaSpend[[#This Row],[GrossMediaSpend]]*1.19</f>
        <v>289.16999999999996</v>
      </c>
    </row>
    <row r="1067" spans="1:9" x14ac:dyDescent="0.3">
      <c r="A1067" s="7">
        <v>44183</v>
      </c>
      <c r="B1067" s="7">
        <v>2019</v>
      </c>
      <c r="C1067">
        <v>10</v>
      </c>
      <c r="D1067" t="s">
        <v>112</v>
      </c>
      <c r="E1067" t="s">
        <v>113</v>
      </c>
      <c r="F1067" t="s">
        <v>156</v>
      </c>
      <c r="G1067" t="s">
        <v>159</v>
      </c>
      <c r="H1067">
        <v>129</v>
      </c>
      <c r="I1067">
        <f>MediaSpend[[#This Row],[GrossMediaSpend]]*1.19</f>
        <v>153.51</v>
      </c>
    </row>
    <row r="1068" spans="1:9" x14ac:dyDescent="0.3">
      <c r="A1068" s="7">
        <v>44183</v>
      </c>
      <c r="B1068" s="7">
        <v>2019</v>
      </c>
      <c r="C1068">
        <v>10</v>
      </c>
      <c r="D1068" t="s">
        <v>112</v>
      </c>
      <c r="E1068" t="s">
        <v>113</v>
      </c>
      <c r="F1068" t="s">
        <v>160</v>
      </c>
      <c r="G1068" t="s">
        <v>283</v>
      </c>
      <c r="H1068">
        <v>236</v>
      </c>
      <c r="I1068">
        <f>MediaSpend[[#This Row],[GrossMediaSpend]]*1.19</f>
        <v>280.83999999999997</v>
      </c>
    </row>
    <row r="1069" spans="1:9" x14ac:dyDescent="0.3">
      <c r="A1069" s="7">
        <v>44183</v>
      </c>
      <c r="B1069" s="7">
        <v>2019</v>
      </c>
      <c r="C1069">
        <v>10</v>
      </c>
      <c r="D1069" t="s">
        <v>112</v>
      </c>
      <c r="E1069" t="s">
        <v>113</v>
      </c>
      <c r="F1069" t="s">
        <v>160</v>
      </c>
      <c r="G1069" t="s">
        <v>165</v>
      </c>
      <c r="H1069">
        <v>121</v>
      </c>
      <c r="I1069">
        <f>MediaSpend[[#This Row],[GrossMediaSpend]]*1.19</f>
        <v>143.98999999999998</v>
      </c>
    </row>
    <row r="1070" spans="1:9" x14ac:dyDescent="0.3">
      <c r="A1070" s="7">
        <v>44183</v>
      </c>
      <c r="B1070" s="7">
        <v>2019</v>
      </c>
      <c r="C1070">
        <v>10</v>
      </c>
      <c r="D1070" t="s">
        <v>112</v>
      </c>
      <c r="E1070" t="s">
        <v>113</v>
      </c>
      <c r="F1070" t="s">
        <v>160</v>
      </c>
      <c r="G1070" t="s">
        <v>163</v>
      </c>
      <c r="H1070">
        <v>31</v>
      </c>
      <c r="I1070">
        <f>MediaSpend[[#This Row],[GrossMediaSpend]]*1.19</f>
        <v>36.89</v>
      </c>
    </row>
    <row r="1071" spans="1:9" x14ac:dyDescent="0.3">
      <c r="A1071" s="7">
        <v>44183</v>
      </c>
      <c r="B1071" s="7">
        <v>2019</v>
      </c>
      <c r="C1071">
        <v>10</v>
      </c>
      <c r="D1071" t="s">
        <v>112</v>
      </c>
      <c r="E1071" t="s">
        <v>113</v>
      </c>
      <c r="F1071" t="s">
        <v>160</v>
      </c>
      <c r="G1071" t="s">
        <v>166</v>
      </c>
      <c r="H1071">
        <v>201</v>
      </c>
      <c r="I1071">
        <f>MediaSpend[[#This Row],[GrossMediaSpend]]*1.19</f>
        <v>239.19</v>
      </c>
    </row>
    <row r="1072" spans="1:9" x14ac:dyDescent="0.3">
      <c r="A1072" s="7">
        <v>44183</v>
      </c>
      <c r="B1072" s="7">
        <v>2019</v>
      </c>
      <c r="C1072">
        <v>10</v>
      </c>
      <c r="D1072" t="s">
        <v>116</v>
      </c>
      <c r="E1072" t="s">
        <v>113</v>
      </c>
      <c r="F1072" t="s">
        <v>160</v>
      </c>
      <c r="G1072" t="s">
        <v>350</v>
      </c>
      <c r="H1072">
        <v>265</v>
      </c>
      <c r="I1072">
        <f>MediaSpend[[#This Row],[GrossMediaSpend]]*1.19</f>
        <v>315.34999999999997</v>
      </c>
    </row>
    <row r="1073" spans="1:9" x14ac:dyDescent="0.3">
      <c r="A1073" s="7">
        <v>44183</v>
      </c>
      <c r="B1073" s="7">
        <v>2019</v>
      </c>
      <c r="C1073">
        <v>10</v>
      </c>
      <c r="D1073" t="s">
        <v>116</v>
      </c>
      <c r="E1073" t="s">
        <v>113</v>
      </c>
      <c r="F1073" t="s">
        <v>160</v>
      </c>
      <c r="G1073" t="s">
        <v>163</v>
      </c>
      <c r="H1073">
        <v>35</v>
      </c>
      <c r="I1073">
        <f>MediaSpend[[#This Row],[GrossMediaSpend]]*1.19</f>
        <v>41.65</v>
      </c>
    </row>
    <row r="1074" spans="1:9" x14ac:dyDescent="0.3">
      <c r="A1074" s="7">
        <v>44183</v>
      </c>
      <c r="B1074" s="7">
        <v>2019</v>
      </c>
      <c r="C1074">
        <v>10</v>
      </c>
      <c r="D1074" t="s">
        <v>116</v>
      </c>
      <c r="E1074" t="s">
        <v>113</v>
      </c>
      <c r="F1074" t="s">
        <v>160</v>
      </c>
      <c r="G1074" t="s">
        <v>164</v>
      </c>
      <c r="H1074">
        <v>121</v>
      </c>
      <c r="I1074">
        <f>MediaSpend[[#This Row],[GrossMediaSpend]]*1.19</f>
        <v>143.98999999999998</v>
      </c>
    </row>
    <row r="1075" spans="1:9" x14ac:dyDescent="0.3">
      <c r="A1075" s="7">
        <v>44183</v>
      </c>
      <c r="B1075" s="7">
        <v>2019</v>
      </c>
      <c r="C1075">
        <v>10</v>
      </c>
      <c r="D1075" t="s">
        <v>116</v>
      </c>
      <c r="E1075" t="s">
        <v>113</v>
      </c>
      <c r="F1075" t="s">
        <v>160</v>
      </c>
      <c r="G1075" t="s">
        <v>244</v>
      </c>
      <c r="H1075">
        <v>166</v>
      </c>
      <c r="I1075">
        <f>MediaSpend[[#This Row],[GrossMediaSpend]]*1.19</f>
        <v>197.54</v>
      </c>
    </row>
    <row r="1076" spans="1:9" x14ac:dyDescent="0.3">
      <c r="A1076" s="7">
        <v>44183</v>
      </c>
      <c r="B1076" s="7">
        <v>2019</v>
      </c>
      <c r="C1076">
        <v>10</v>
      </c>
      <c r="D1076" t="s">
        <v>116</v>
      </c>
      <c r="E1076" t="s">
        <v>113</v>
      </c>
      <c r="F1076" t="s">
        <v>160</v>
      </c>
      <c r="G1076" t="s">
        <v>282</v>
      </c>
      <c r="H1076">
        <v>64</v>
      </c>
      <c r="I1076">
        <f>MediaSpend[[#This Row],[GrossMediaSpend]]*1.19</f>
        <v>76.16</v>
      </c>
    </row>
    <row r="1077" spans="1:9" x14ac:dyDescent="0.3">
      <c r="A1077" s="7">
        <v>44183</v>
      </c>
      <c r="B1077" s="7">
        <v>2019</v>
      </c>
      <c r="C1077">
        <v>10</v>
      </c>
      <c r="D1077" t="s">
        <v>116</v>
      </c>
      <c r="E1077" t="s">
        <v>113</v>
      </c>
      <c r="F1077" t="s">
        <v>160</v>
      </c>
      <c r="G1077" t="s">
        <v>283</v>
      </c>
      <c r="H1077">
        <v>204</v>
      </c>
      <c r="I1077">
        <f>MediaSpend[[#This Row],[GrossMediaSpend]]*1.19</f>
        <v>242.76</v>
      </c>
    </row>
    <row r="1078" spans="1:9" x14ac:dyDescent="0.3">
      <c r="A1078" s="7">
        <v>44183</v>
      </c>
      <c r="B1078" s="7">
        <v>2019</v>
      </c>
      <c r="C1078">
        <v>10</v>
      </c>
      <c r="D1078" t="s">
        <v>105</v>
      </c>
      <c r="E1078" t="s">
        <v>100</v>
      </c>
      <c r="F1078" t="s">
        <v>167</v>
      </c>
      <c r="G1078" t="s">
        <v>169</v>
      </c>
      <c r="H1078">
        <v>187</v>
      </c>
      <c r="I1078">
        <f>MediaSpend[[#This Row],[GrossMediaSpend]]*1.19</f>
        <v>222.53</v>
      </c>
    </row>
    <row r="1079" spans="1:9" x14ac:dyDescent="0.3">
      <c r="A1079" s="7">
        <v>44183</v>
      </c>
      <c r="B1079" s="7">
        <v>2019</v>
      </c>
      <c r="C1079">
        <v>10</v>
      </c>
      <c r="D1079" t="s">
        <v>105</v>
      </c>
      <c r="E1079" t="s">
        <v>100</v>
      </c>
      <c r="F1079" t="s">
        <v>167</v>
      </c>
      <c r="G1079" t="s">
        <v>170</v>
      </c>
      <c r="H1079">
        <v>252</v>
      </c>
      <c r="I1079">
        <f>MediaSpend[[#This Row],[GrossMediaSpend]]*1.19</f>
        <v>299.88</v>
      </c>
    </row>
    <row r="1080" spans="1:9" x14ac:dyDescent="0.3">
      <c r="A1080" s="7">
        <v>44183</v>
      </c>
      <c r="B1080" s="7">
        <v>2019</v>
      </c>
      <c r="C1080">
        <v>10</v>
      </c>
      <c r="D1080" t="s">
        <v>105</v>
      </c>
      <c r="E1080" t="s">
        <v>100</v>
      </c>
      <c r="F1080" t="s">
        <v>167</v>
      </c>
      <c r="G1080" t="s">
        <v>327</v>
      </c>
      <c r="H1080">
        <v>263</v>
      </c>
      <c r="I1080">
        <f>MediaSpend[[#This Row],[GrossMediaSpend]]*1.19</f>
        <v>312.96999999999997</v>
      </c>
    </row>
    <row r="1081" spans="1:9" x14ac:dyDescent="0.3">
      <c r="A1081" s="7">
        <v>44183</v>
      </c>
      <c r="B1081" s="7">
        <v>2019</v>
      </c>
      <c r="C1081">
        <v>10</v>
      </c>
      <c r="D1081" t="s">
        <v>149</v>
      </c>
      <c r="E1081" t="s">
        <v>100</v>
      </c>
      <c r="F1081" t="s">
        <v>167</v>
      </c>
      <c r="G1081" t="s">
        <v>284</v>
      </c>
      <c r="H1081">
        <v>252</v>
      </c>
      <c r="I1081">
        <f>MediaSpend[[#This Row],[GrossMediaSpend]]*1.19</f>
        <v>299.88</v>
      </c>
    </row>
    <row r="1082" spans="1:9" x14ac:dyDescent="0.3">
      <c r="A1082" s="7">
        <v>44183</v>
      </c>
      <c r="B1082" s="7">
        <v>2019</v>
      </c>
      <c r="C1082">
        <v>10</v>
      </c>
      <c r="D1082" t="s">
        <v>103</v>
      </c>
      <c r="E1082" t="s">
        <v>100</v>
      </c>
      <c r="F1082" t="s">
        <v>160</v>
      </c>
      <c r="G1082" t="s">
        <v>171</v>
      </c>
      <c r="H1082">
        <v>45</v>
      </c>
      <c r="I1082">
        <f>MediaSpend[[#This Row],[GrossMediaSpend]]*1.19</f>
        <v>53.55</v>
      </c>
    </row>
    <row r="1083" spans="1:9" x14ac:dyDescent="0.3">
      <c r="A1083" s="7">
        <v>44183</v>
      </c>
      <c r="B1083" s="7">
        <v>2019</v>
      </c>
      <c r="C1083">
        <v>10</v>
      </c>
      <c r="D1083" t="s">
        <v>103</v>
      </c>
      <c r="E1083" t="s">
        <v>100</v>
      </c>
      <c r="F1083" t="s">
        <v>160</v>
      </c>
      <c r="G1083" t="s">
        <v>172</v>
      </c>
      <c r="H1083">
        <v>154</v>
      </c>
      <c r="I1083">
        <f>MediaSpend[[#This Row],[GrossMediaSpend]]*1.19</f>
        <v>183.26</v>
      </c>
    </row>
    <row r="1084" spans="1:9" x14ac:dyDescent="0.3">
      <c r="A1084" s="7">
        <v>44183</v>
      </c>
      <c r="B1084" s="7">
        <v>2019</v>
      </c>
      <c r="C1084">
        <v>10</v>
      </c>
      <c r="D1084" t="s">
        <v>112</v>
      </c>
      <c r="E1084" t="s">
        <v>100</v>
      </c>
      <c r="F1084" t="s">
        <v>160</v>
      </c>
      <c r="G1084" t="s">
        <v>328</v>
      </c>
      <c r="H1084">
        <v>52</v>
      </c>
      <c r="I1084">
        <f>MediaSpend[[#This Row],[GrossMediaSpend]]*1.19</f>
        <v>61.879999999999995</v>
      </c>
    </row>
    <row r="1085" spans="1:9" x14ac:dyDescent="0.3">
      <c r="A1085" s="7">
        <v>44183</v>
      </c>
      <c r="B1085" s="7">
        <v>2019</v>
      </c>
      <c r="C1085">
        <v>10</v>
      </c>
      <c r="D1085" t="s">
        <v>116</v>
      </c>
      <c r="E1085" t="s">
        <v>100</v>
      </c>
      <c r="F1085" t="s">
        <v>245</v>
      </c>
      <c r="G1085" t="s">
        <v>285</v>
      </c>
      <c r="H1085">
        <v>98</v>
      </c>
      <c r="I1085">
        <f>MediaSpend[[#This Row],[GrossMediaSpend]]*1.19</f>
        <v>116.61999999999999</v>
      </c>
    </row>
    <row r="1086" spans="1:9" x14ac:dyDescent="0.3">
      <c r="A1086" s="7">
        <v>44183</v>
      </c>
      <c r="B1086" s="7">
        <v>2019</v>
      </c>
      <c r="C1086">
        <v>10</v>
      </c>
      <c r="D1086" t="s">
        <v>206</v>
      </c>
      <c r="E1086" t="s">
        <v>100</v>
      </c>
      <c r="F1086" t="s">
        <v>245</v>
      </c>
      <c r="G1086" t="s">
        <v>285</v>
      </c>
      <c r="H1086">
        <v>35</v>
      </c>
      <c r="I1086">
        <f>MediaSpend[[#This Row],[GrossMediaSpend]]*1.19</f>
        <v>41.65</v>
      </c>
    </row>
    <row r="1087" spans="1:9" x14ac:dyDescent="0.3">
      <c r="A1087" s="7">
        <v>44183</v>
      </c>
      <c r="B1087" s="7">
        <v>2019</v>
      </c>
      <c r="C1087">
        <v>10</v>
      </c>
      <c r="D1087" t="s">
        <v>178</v>
      </c>
      <c r="E1087" t="s">
        <v>100</v>
      </c>
      <c r="F1087" t="s">
        <v>179</v>
      </c>
      <c r="G1087" t="s">
        <v>180</v>
      </c>
      <c r="H1087">
        <v>103</v>
      </c>
      <c r="I1087">
        <f>MediaSpend[[#This Row],[GrossMediaSpend]]*1.19</f>
        <v>122.57</v>
      </c>
    </row>
    <row r="1088" spans="1:9" x14ac:dyDescent="0.3">
      <c r="A1088" s="7">
        <v>44183</v>
      </c>
      <c r="B1088" s="7">
        <v>2019</v>
      </c>
      <c r="C1088">
        <v>10</v>
      </c>
      <c r="D1088" t="s">
        <v>116</v>
      </c>
      <c r="E1088" t="s">
        <v>100</v>
      </c>
      <c r="F1088" t="s">
        <v>185</v>
      </c>
      <c r="G1088" t="s">
        <v>186</v>
      </c>
      <c r="H1088">
        <v>112</v>
      </c>
      <c r="I1088">
        <f>MediaSpend[[#This Row],[GrossMediaSpend]]*1.19</f>
        <v>133.28</v>
      </c>
    </row>
    <row r="1089" spans="1:9" x14ac:dyDescent="0.3">
      <c r="A1089" s="7">
        <v>44183</v>
      </c>
      <c r="B1089" s="7">
        <v>2019</v>
      </c>
      <c r="C1089">
        <v>10</v>
      </c>
      <c r="D1089" t="s">
        <v>187</v>
      </c>
      <c r="E1089" t="s">
        <v>100</v>
      </c>
      <c r="F1089" t="s">
        <v>330</v>
      </c>
      <c r="G1089" t="s">
        <v>331</v>
      </c>
      <c r="H1089">
        <v>65</v>
      </c>
      <c r="I1089">
        <f>MediaSpend[[#This Row],[GrossMediaSpend]]*1.19</f>
        <v>77.349999999999994</v>
      </c>
    </row>
    <row r="1090" spans="1:9" x14ac:dyDescent="0.3">
      <c r="A1090" s="7">
        <v>44183</v>
      </c>
      <c r="B1090" s="7">
        <v>2019</v>
      </c>
      <c r="C1090">
        <v>10</v>
      </c>
      <c r="D1090" t="s">
        <v>187</v>
      </c>
      <c r="E1090" t="s">
        <v>100</v>
      </c>
      <c r="F1090" t="s">
        <v>188</v>
      </c>
      <c r="G1090" t="s">
        <v>189</v>
      </c>
      <c r="H1090">
        <v>267</v>
      </c>
      <c r="I1090">
        <f>MediaSpend[[#This Row],[GrossMediaSpend]]*1.19</f>
        <v>317.72999999999996</v>
      </c>
    </row>
    <row r="1091" spans="1:9" x14ac:dyDescent="0.3">
      <c r="A1091" s="7">
        <v>44183</v>
      </c>
      <c r="B1091" s="7">
        <v>2019</v>
      </c>
      <c r="C1091">
        <v>10</v>
      </c>
      <c r="D1091" t="s">
        <v>116</v>
      </c>
      <c r="E1091" t="s">
        <v>100</v>
      </c>
      <c r="F1091" t="s">
        <v>294</v>
      </c>
      <c r="G1091" t="s">
        <v>295</v>
      </c>
      <c r="H1091">
        <v>200</v>
      </c>
      <c r="I1091">
        <f>MediaSpend[[#This Row],[GrossMediaSpend]]*1.19</f>
        <v>238</v>
      </c>
    </row>
    <row r="1092" spans="1:9" x14ac:dyDescent="0.3">
      <c r="A1092" s="7">
        <v>44183</v>
      </c>
      <c r="B1092" s="7">
        <v>2019</v>
      </c>
      <c r="C1092">
        <v>10</v>
      </c>
      <c r="D1092" t="s">
        <v>104</v>
      </c>
      <c r="E1092" t="s">
        <v>100</v>
      </c>
      <c r="F1092" t="s">
        <v>333</v>
      </c>
      <c r="G1092" t="s">
        <v>334</v>
      </c>
      <c r="H1092">
        <v>217</v>
      </c>
      <c r="I1092">
        <f>MediaSpend[[#This Row],[GrossMediaSpend]]*1.19</f>
        <v>258.22999999999996</v>
      </c>
    </row>
    <row r="1093" spans="1:9" x14ac:dyDescent="0.3">
      <c r="A1093" s="7">
        <v>44183</v>
      </c>
      <c r="B1093" s="7">
        <v>2019</v>
      </c>
      <c r="C1093">
        <v>10</v>
      </c>
      <c r="D1093" t="s">
        <v>149</v>
      </c>
      <c r="E1093" t="s">
        <v>100</v>
      </c>
      <c r="F1093" t="s">
        <v>174</v>
      </c>
      <c r="G1093" t="s">
        <v>175</v>
      </c>
      <c r="H1093">
        <v>64</v>
      </c>
      <c r="I1093">
        <f>MediaSpend[[#This Row],[GrossMediaSpend]]*1.19</f>
        <v>76.16</v>
      </c>
    </row>
    <row r="1094" spans="1:9" x14ac:dyDescent="0.3">
      <c r="A1094" s="7">
        <v>44183</v>
      </c>
      <c r="B1094" s="7">
        <v>2019</v>
      </c>
      <c r="C1094">
        <v>10</v>
      </c>
      <c r="D1094" t="s">
        <v>112</v>
      </c>
      <c r="E1094" t="s">
        <v>100</v>
      </c>
      <c r="F1094" t="s">
        <v>202</v>
      </c>
      <c r="G1094" t="s">
        <v>203</v>
      </c>
      <c r="H1094">
        <v>173</v>
      </c>
      <c r="I1094">
        <f>MediaSpend[[#This Row],[GrossMediaSpend]]*1.19</f>
        <v>205.87</v>
      </c>
    </row>
    <row r="1095" spans="1:9" x14ac:dyDescent="0.3">
      <c r="A1095" s="7">
        <v>44183</v>
      </c>
      <c r="B1095" s="7">
        <v>2019</v>
      </c>
      <c r="C1095">
        <v>10</v>
      </c>
      <c r="D1095" t="s">
        <v>112</v>
      </c>
      <c r="E1095" t="s">
        <v>100</v>
      </c>
      <c r="F1095" t="s">
        <v>294</v>
      </c>
      <c r="G1095" t="s">
        <v>295</v>
      </c>
      <c r="H1095">
        <v>106</v>
      </c>
      <c r="I1095">
        <f>MediaSpend[[#This Row],[GrossMediaSpend]]*1.19</f>
        <v>126.14</v>
      </c>
    </row>
    <row r="1096" spans="1:9" x14ac:dyDescent="0.3">
      <c r="A1096" s="7">
        <v>44183</v>
      </c>
      <c r="B1096" s="7">
        <v>2019</v>
      </c>
      <c r="C1096">
        <v>10</v>
      </c>
      <c r="D1096" t="s">
        <v>103</v>
      </c>
      <c r="E1096" t="s">
        <v>100</v>
      </c>
      <c r="F1096" t="s">
        <v>210</v>
      </c>
      <c r="G1096" t="s">
        <v>211</v>
      </c>
      <c r="H1096">
        <v>201</v>
      </c>
      <c r="I1096">
        <f>MediaSpend[[#This Row],[GrossMediaSpend]]*1.19</f>
        <v>239.19</v>
      </c>
    </row>
    <row r="1097" spans="1:9" x14ac:dyDescent="0.3">
      <c r="A1097" s="7">
        <v>44183</v>
      </c>
      <c r="B1097" s="7">
        <v>2019</v>
      </c>
      <c r="C1097">
        <v>10</v>
      </c>
      <c r="D1097" t="s">
        <v>173</v>
      </c>
      <c r="E1097" t="s">
        <v>100</v>
      </c>
      <c r="F1097" t="s">
        <v>212</v>
      </c>
      <c r="G1097" t="s">
        <v>213</v>
      </c>
      <c r="H1097">
        <v>161</v>
      </c>
      <c r="I1097">
        <f>MediaSpend[[#This Row],[GrossMediaSpend]]*1.19</f>
        <v>191.59</v>
      </c>
    </row>
    <row r="1098" spans="1:9" x14ac:dyDescent="0.3">
      <c r="A1098" s="7">
        <v>44183</v>
      </c>
      <c r="B1098" s="7">
        <v>2019</v>
      </c>
      <c r="C1098">
        <v>10</v>
      </c>
      <c r="D1098" t="s">
        <v>173</v>
      </c>
      <c r="E1098" t="s">
        <v>100</v>
      </c>
      <c r="F1098" t="s">
        <v>212</v>
      </c>
      <c r="G1098" t="s">
        <v>314</v>
      </c>
      <c r="H1098">
        <v>58</v>
      </c>
      <c r="I1098">
        <f>MediaSpend[[#This Row],[GrossMediaSpend]]*1.19</f>
        <v>69.02</v>
      </c>
    </row>
    <row r="1099" spans="1:9" x14ac:dyDescent="0.3">
      <c r="A1099" s="7">
        <v>44183</v>
      </c>
      <c r="B1099" s="7">
        <v>2019</v>
      </c>
      <c r="C1099">
        <v>10</v>
      </c>
      <c r="D1099" t="s">
        <v>173</v>
      </c>
      <c r="E1099" t="s">
        <v>100</v>
      </c>
      <c r="F1099" t="s">
        <v>212</v>
      </c>
      <c r="G1099" t="s">
        <v>315</v>
      </c>
      <c r="H1099">
        <v>167</v>
      </c>
      <c r="I1099">
        <f>MediaSpend[[#This Row],[GrossMediaSpend]]*1.19</f>
        <v>198.73</v>
      </c>
    </row>
    <row r="1100" spans="1:9" x14ac:dyDescent="0.3">
      <c r="A1100" s="7">
        <v>44183</v>
      </c>
      <c r="B1100" s="7">
        <v>2019</v>
      </c>
      <c r="C1100">
        <v>10</v>
      </c>
      <c r="D1100" t="s">
        <v>107</v>
      </c>
      <c r="E1100" t="s">
        <v>100</v>
      </c>
      <c r="F1100" t="s">
        <v>212</v>
      </c>
      <c r="G1100" t="s">
        <v>376</v>
      </c>
      <c r="H1100">
        <v>251</v>
      </c>
      <c r="I1100">
        <f>MediaSpend[[#This Row],[GrossMediaSpend]]*1.19</f>
        <v>298.69</v>
      </c>
    </row>
    <row r="1101" spans="1:9" x14ac:dyDescent="0.3">
      <c r="A1101" s="7">
        <v>44183</v>
      </c>
      <c r="B1101" s="7">
        <v>2019</v>
      </c>
      <c r="C1101">
        <v>10</v>
      </c>
      <c r="D1101" t="s">
        <v>107</v>
      </c>
      <c r="E1101" t="s">
        <v>100</v>
      </c>
      <c r="F1101" t="s">
        <v>212</v>
      </c>
      <c r="G1101" t="s">
        <v>315</v>
      </c>
      <c r="H1101">
        <v>227</v>
      </c>
      <c r="I1101">
        <f>MediaSpend[[#This Row],[GrossMediaSpend]]*1.19</f>
        <v>270.13</v>
      </c>
    </row>
    <row r="1102" spans="1:9" x14ac:dyDescent="0.3">
      <c r="A1102" s="7">
        <v>44183</v>
      </c>
      <c r="B1102" s="7">
        <v>2019</v>
      </c>
      <c r="C1102">
        <v>10</v>
      </c>
      <c r="D1102" t="s">
        <v>111</v>
      </c>
      <c r="E1102" t="s">
        <v>100</v>
      </c>
      <c r="F1102" t="s">
        <v>212</v>
      </c>
      <c r="G1102" t="s">
        <v>315</v>
      </c>
      <c r="H1102">
        <v>150</v>
      </c>
      <c r="I1102">
        <f>MediaSpend[[#This Row],[GrossMediaSpend]]*1.19</f>
        <v>178.5</v>
      </c>
    </row>
    <row r="1103" spans="1:9" x14ac:dyDescent="0.3">
      <c r="A1103" s="7">
        <v>44183</v>
      </c>
      <c r="B1103" s="7">
        <v>2019</v>
      </c>
      <c r="C1103">
        <v>10</v>
      </c>
      <c r="D1103" t="s">
        <v>111</v>
      </c>
      <c r="E1103" t="s">
        <v>100</v>
      </c>
      <c r="F1103" t="s">
        <v>212</v>
      </c>
      <c r="G1103" t="s">
        <v>213</v>
      </c>
      <c r="H1103">
        <v>88</v>
      </c>
      <c r="I1103">
        <f>MediaSpend[[#This Row],[GrossMediaSpend]]*1.19</f>
        <v>104.72</v>
      </c>
    </row>
    <row r="1104" spans="1:9" x14ac:dyDescent="0.3">
      <c r="A1104" s="7">
        <v>44183</v>
      </c>
      <c r="B1104" s="7">
        <v>2019</v>
      </c>
      <c r="C1104">
        <v>10</v>
      </c>
      <c r="D1104" t="s">
        <v>149</v>
      </c>
      <c r="E1104" t="s">
        <v>100</v>
      </c>
      <c r="F1104" t="s">
        <v>212</v>
      </c>
      <c r="G1104" t="s">
        <v>315</v>
      </c>
      <c r="H1104">
        <v>243</v>
      </c>
      <c r="I1104">
        <f>MediaSpend[[#This Row],[GrossMediaSpend]]*1.19</f>
        <v>289.16999999999996</v>
      </c>
    </row>
    <row r="1105" spans="1:9" x14ac:dyDescent="0.3">
      <c r="A1105" s="7">
        <v>44183</v>
      </c>
      <c r="B1105" s="7">
        <v>2019</v>
      </c>
      <c r="C1105">
        <v>10</v>
      </c>
      <c r="D1105" t="s">
        <v>173</v>
      </c>
      <c r="E1105" t="s">
        <v>100</v>
      </c>
      <c r="F1105" t="s">
        <v>214</v>
      </c>
      <c r="G1105" t="s">
        <v>377</v>
      </c>
      <c r="H1105">
        <v>72</v>
      </c>
      <c r="I1105">
        <f>MediaSpend[[#This Row],[GrossMediaSpend]]*1.19</f>
        <v>85.679999999999993</v>
      </c>
    </row>
    <row r="1106" spans="1:9" x14ac:dyDescent="0.3">
      <c r="A1106" s="7">
        <v>44183</v>
      </c>
      <c r="B1106" s="7">
        <v>2019</v>
      </c>
      <c r="C1106">
        <v>10</v>
      </c>
      <c r="D1106" t="s">
        <v>99</v>
      </c>
      <c r="E1106" t="s">
        <v>100</v>
      </c>
      <c r="F1106" t="s">
        <v>214</v>
      </c>
      <c r="G1106" t="s">
        <v>378</v>
      </c>
      <c r="H1106">
        <v>232</v>
      </c>
      <c r="I1106">
        <f>MediaSpend[[#This Row],[GrossMediaSpend]]*1.19</f>
        <v>276.08</v>
      </c>
    </row>
    <row r="1107" spans="1:9" x14ac:dyDescent="0.3">
      <c r="A1107" s="7">
        <v>44183</v>
      </c>
      <c r="B1107" s="7">
        <v>2019</v>
      </c>
      <c r="C1107">
        <v>10</v>
      </c>
      <c r="D1107" t="s">
        <v>105</v>
      </c>
      <c r="E1107" t="s">
        <v>100</v>
      </c>
      <c r="F1107" t="s">
        <v>214</v>
      </c>
      <c r="G1107" t="s">
        <v>298</v>
      </c>
      <c r="H1107">
        <v>20</v>
      </c>
      <c r="I1107">
        <f>MediaSpend[[#This Row],[GrossMediaSpend]]*1.19</f>
        <v>23.799999999999997</v>
      </c>
    </row>
    <row r="1108" spans="1:9" x14ac:dyDescent="0.3">
      <c r="A1108" s="7">
        <v>44183</v>
      </c>
      <c r="B1108" s="7">
        <v>2019</v>
      </c>
      <c r="C1108">
        <v>10</v>
      </c>
      <c r="D1108" t="s">
        <v>105</v>
      </c>
      <c r="E1108" t="s">
        <v>100</v>
      </c>
      <c r="F1108" t="s">
        <v>214</v>
      </c>
      <c r="G1108" t="s">
        <v>299</v>
      </c>
      <c r="H1108">
        <v>216</v>
      </c>
      <c r="I1108">
        <f>MediaSpend[[#This Row],[GrossMediaSpend]]*1.19</f>
        <v>257.03999999999996</v>
      </c>
    </row>
    <row r="1109" spans="1:9" x14ac:dyDescent="0.3">
      <c r="A1109" s="7">
        <v>44183</v>
      </c>
      <c r="B1109" s="7">
        <v>2019</v>
      </c>
      <c r="C1109">
        <v>10</v>
      </c>
      <c r="D1109" t="s">
        <v>105</v>
      </c>
      <c r="E1109" t="s">
        <v>100</v>
      </c>
      <c r="F1109" t="s">
        <v>214</v>
      </c>
      <c r="G1109" t="s">
        <v>216</v>
      </c>
      <c r="H1109">
        <v>2</v>
      </c>
      <c r="I1109">
        <f>MediaSpend[[#This Row],[GrossMediaSpend]]*1.19</f>
        <v>2.38</v>
      </c>
    </row>
    <row r="1110" spans="1:9" x14ac:dyDescent="0.3">
      <c r="A1110" s="7">
        <v>44183</v>
      </c>
      <c r="B1110" s="7">
        <v>2019</v>
      </c>
      <c r="C1110">
        <v>10</v>
      </c>
      <c r="D1110" t="s">
        <v>104</v>
      </c>
      <c r="E1110" t="s">
        <v>100</v>
      </c>
      <c r="F1110" t="s">
        <v>214</v>
      </c>
      <c r="G1110" t="s">
        <v>296</v>
      </c>
      <c r="H1110">
        <v>10</v>
      </c>
      <c r="I1110">
        <f>MediaSpend[[#This Row],[GrossMediaSpend]]*1.19</f>
        <v>11.899999999999999</v>
      </c>
    </row>
    <row r="1111" spans="1:9" x14ac:dyDescent="0.3">
      <c r="A1111" s="7">
        <v>44183</v>
      </c>
      <c r="B1111" s="7">
        <v>2019</v>
      </c>
      <c r="C1111">
        <v>10</v>
      </c>
      <c r="D1111" t="s">
        <v>222</v>
      </c>
      <c r="E1111" t="s">
        <v>100</v>
      </c>
      <c r="F1111" t="s">
        <v>214</v>
      </c>
      <c r="G1111" t="s">
        <v>297</v>
      </c>
      <c r="H1111">
        <v>68</v>
      </c>
      <c r="I1111">
        <f>MediaSpend[[#This Row],[GrossMediaSpend]]*1.19</f>
        <v>80.92</v>
      </c>
    </row>
    <row r="1112" spans="1:9" x14ac:dyDescent="0.3">
      <c r="A1112" s="7">
        <v>44183</v>
      </c>
      <c r="B1112" s="7">
        <v>2019</v>
      </c>
      <c r="C1112">
        <v>10</v>
      </c>
      <c r="D1112" t="s">
        <v>105</v>
      </c>
      <c r="E1112" t="s">
        <v>100</v>
      </c>
      <c r="F1112" t="s">
        <v>214</v>
      </c>
      <c r="G1112" t="s">
        <v>217</v>
      </c>
      <c r="H1112">
        <v>54</v>
      </c>
      <c r="I1112">
        <f>MediaSpend[[#This Row],[GrossMediaSpend]]*1.19</f>
        <v>64.259999999999991</v>
      </c>
    </row>
    <row r="1113" spans="1:9" x14ac:dyDescent="0.3">
      <c r="A1113" s="7">
        <v>44183</v>
      </c>
      <c r="B1113" s="7">
        <v>2019</v>
      </c>
      <c r="C1113">
        <v>10</v>
      </c>
      <c r="D1113" t="s">
        <v>99</v>
      </c>
      <c r="E1113" t="s">
        <v>100</v>
      </c>
      <c r="F1113" t="s">
        <v>218</v>
      </c>
      <c r="G1113" t="s">
        <v>220</v>
      </c>
      <c r="H1113">
        <v>256</v>
      </c>
      <c r="I1113">
        <f>MediaSpend[[#This Row],[GrossMediaSpend]]*1.19</f>
        <v>304.64</v>
      </c>
    </row>
    <row r="1114" spans="1:9" x14ac:dyDescent="0.3">
      <c r="A1114" s="7">
        <v>44183</v>
      </c>
      <c r="B1114" s="7">
        <v>2019</v>
      </c>
      <c r="C1114">
        <v>10</v>
      </c>
      <c r="D1114" t="s">
        <v>173</v>
      </c>
      <c r="E1114" t="s">
        <v>100</v>
      </c>
      <c r="F1114" t="s">
        <v>218</v>
      </c>
      <c r="G1114" t="s">
        <v>354</v>
      </c>
      <c r="H1114">
        <v>205</v>
      </c>
      <c r="I1114">
        <f>MediaSpend[[#This Row],[GrossMediaSpend]]*1.19</f>
        <v>243.95</v>
      </c>
    </row>
    <row r="1115" spans="1:9" x14ac:dyDescent="0.3">
      <c r="A1115" s="7">
        <v>44183</v>
      </c>
      <c r="B1115" s="7">
        <v>2019</v>
      </c>
      <c r="C1115">
        <v>10</v>
      </c>
      <c r="D1115" t="s">
        <v>111</v>
      </c>
      <c r="E1115" t="s">
        <v>100</v>
      </c>
      <c r="F1115" t="s">
        <v>218</v>
      </c>
      <c r="G1115" t="s">
        <v>339</v>
      </c>
      <c r="H1115">
        <v>98</v>
      </c>
      <c r="I1115">
        <f>MediaSpend[[#This Row],[GrossMediaSpend]]*1.19</f>
        <v>116.61999999999999</v>
      </c>
    </row>
    <row r="1116" spans="1:9" x14ac:dyDescent="0.3">
      <c r="A1116" s="7">
        <v>44183</v>
      </c>
      <c r="B1116" s="7">
        <v>2019</v>
      </c>
      <c r="C1116">
        <v>10</v>
      </c>
      <c r="D1116" t="s">
        <v>99</v>
      </c>
      <c r="E1116" t="s">
        <v>100</v>
      </c>
      <c r="F1116" t="s">
        <v>218</v>
      </c>
      <c r="G1116" t="s">
        <v>221</v>
      </c>
      <c r="H1116">
        <v>64</v>
      </c>
      <c r="I1116">
        <f>MediaSpend[[#This Row],[GrossMediaSpend]]*1.19</f>
        <v>76.16</v>
      </c>
    </row>
    <row r="1117" spans="1:9" x14ac:dyDescent="0.3">
      <c r="A1117" s="7">
        <v>44183</v>
      </c>
      <c r="B1117" s="7">
        <v>2019</v>
      </c>
      <c r="C1117">
        <v>10</v>
      </c>
      <c r="D1117" t="s">
        <v>173</v>
      </c>
      <c r="E1117" t="s">
        <v>100</v>
      </c>
      <c r="F1117" t="s">
        <v>218</v>
      </c>
      <c r="G1117" t="s">
        <v>221</v>
      </c>
      <c r="H1117">
        <v>125</v>
      </c>
      <c r="I1117">
        <f>MediaSpend[[#This Row],[GrossMediaSpend]]*1.19</f>
        <v>148.75</v>
      </c>
    </row>
    <row r="1118" spans="1:9" x14ac:dyDescent="0.3">
      <c r="A1118" s="7">
        <v>44183</v>
      </c>
      <c r="B1118" s="7">
        <v>2019</v>
      </c>
      <c r="C1118">
        <v>10</v>
      </c>
      <c r="D1118" t="s">
        <v>178</v>
      </c>
      <c r="E1118" t="s">
        <v>100</v>
      </c>
      <c r="F1118" t="s">
        <v>218</v>
      </c>
      <c r="G1118" t="s">
        <v>221</v>
      </c>
      <c r="H1118">
        <v>60</v>
      </c>
      <c r="I1118">
        <f>MediaSpend[[#This Row],[GrossMediaSpend]]*1.19</f>
        <v>71.399999999999991</v>
      </c>
    </row>
    <row r="1119" spans="1:9" x14ac:dyDescent="0.3">
      <c r="A1119" s="7">
        <v>44183</v>
      </c>
      <c r="B1119" s="7">
        <v>2019</v>
      </c>
      <c r="C1119">
        <v>10</v>
      </c>
      <c r="D1119" t="s">
        <v>107</v>
      </c>
      <c r="E1119" t="s">
        <v>100</v>
      </c>
      <c r="F1119" t="s">
        <v>218</v>
      </c>
      <c r="G1119" t="s">
        <v>221</v>
      </c>
      <c r="H1119">
        <v>84</v>
      </c>
      <c r="I1119">
        <f>MediaSpend[[#This Row],[GrossMediaSpend]]*1.19</f>
        <v>99.96</v>
      </c>
    </row>
    <row r="1120" spans="1:9" x14ac:dyDescent="0.3">
      <c r="A1120" s="7">
        <v>44214</v>
      </c>
      <c r="B1120" s="7">
        <v>2019</v>
      </c>
      <c r="C1120">
        <v>11</v>
      </c>
      <c r="D1120" t="s">
        <v>99</v>
      </c>
      <c r="E1120" t="s">
        <v>100</v>
      </c>
      <c r="F1120" t="s">
        <v>101</v>
      </c>
      <c r="G1120" t="s">
        <v>102</v>
      </c>
      <c r="H1120">
        <v>231</v>
      </c>
      <c r="I1120">
        <f>MediaSpend[[#This Row],[GrossMediaSpend]]*1.19</f>
        <v>274.89</v>
      </c>
    </row>
    <row r="1121" spans="1:9" x14ac:dyDescent="0.3">
      <c r="A1121" s="7">
        <v>44214</v>
      </c>
      <c r="B1121" s="7">
        <v>2019</v>
      </c>
      <c r="C1121">
        <v>11</v>
      </c>
      <c r="D1121" t="s">
        <v>178</v>
      </c>
      <c r="E1121" t="s">
        <v>100</v>
      </c>
      <c r="F1121" t="s">
        <v>101</v>
      </c>
      <c r="G1121" t="s">
        <v>102</v>
      </c>
      <c r="H1121">
        <v>39</v>
      </c>
      <c r="I1121">
        <f>MediaSpend[[#This Row],[GrossMediaSpend]]*1.19</f>
        <v>46.41</v>
      </c>
    </row>
    <row r="1122" spans="1:9" x14ac:dyDescent="0.3">
      <c r="A1122" s="7">
        <v>44214</v>
      </c>
      <c r="B1122" s="7">
        <v>2019</v>
      </c>
      <c r="C1122">
        <v>11</v>
      </c>
      <c r="D1122" t="s">
        <v>103</v>
      </c>
      <c r="E1122" t="s">
        <v>100</v>
      </c>
      <c r="F1122" t="s">
        <v>101</v>
      </c>
      <c r="G1122" t="s">
        <v>102</v>
      </c>
      <c r="H1122">
        <v>200</v>
      </c>
      <c r="I1122">
        <f>MediaSpend[[#This Row],[GrossMediaSpend]]*1.19</f>
        <v>238</v>
      </c>
    </row>
    <row r="1123" spans="1:9" x14ac:dyDescent="0.3">
      <c r="A1123" s="7">
        <v>44214</v>
      </c>
      <c r="B1123" s="7">
        <v>2019</v>
      </c>
      <c r="C1123">
        <v>11</v>
      </c>
      <c r="D1123" t="s">
        <v>104</v>
      </c>
      <c r="E1123" t="s">
        <v>100</v>
      </c>
      <c r="F1123" t="s">
        <v>101</v>
      </c>
      <c r="G1123" t="s">
        <v>102</v>
      </c>
      <c r="H1123">
        <v>173</v>
      </c>
      <c r="I1123">
        <f>MediaSpend[[#This Row],[GrossMediaSpend]]*1.19</f>
        <v>205.87</v>
      </c>
    </row>
    <row r="1124" spans="1:9" x14ac:dyDescent="0.3">
      <c r="A1124" s="7">
        <v>44214</v>
      </c>
      <c r="B1124" s="7">
        <v>2019</v>
      </c>
      <c r="C1124">
        <v>11</v>
      </c>
      <c r="D1124" t="s">
        <v>222</v>
      </c>
      <c r="E1124" t="s">
        <v>100</v>
      </c>
      <c r="F1124" t="s">
        <v>101</v>
      </c>
      <c r="G1124" t="s">
        <v>102</v>
      </c>
      <c r="H1124">
        <v>175</v>
      </c>
      <c r="I1124">
        <f>MediaSpend[[#This Row],[GrossMediaSpend]]*1.19</f>
        <v>208.25</v>
      </c>
    </row>
    <row r="1125" spans="1:9" x14ac:dyDescent="0.3">
      <c r="A1125" s="7">
        <v>44214</v>
      </c>
      <c r="B1125" s="7">
        <v>2019</v>
      </c>
      <c r="C1125">
        <v>11</v>
      </c>
      <c r="D1125" t="s">
        <v>105</v>
      </c>
      <c r="E1125" t="s">
        <v>100</v>
      </c>
      <c r="F1125" t="s">
        <v>101</v>
      </c>
      <c r="G1125" t="s">
        <v>102</v>
      </c>
      <c r="H1125">
        <v>150</v>
      </c>
      <c r="I1125">
        <f>MediaSpend[[#This Row],[GrossMediaSpend]]*1.19</f>
        <v>178.5</v>
      </c>
    </row>
    <row r="1126" spans="1:9" x14ac:dyDescent="0.3">
      <c r="A1126" s="7">
        <v>44214</v>
      </c>
      <c r="B1126" s="7">
        <v>2019</v>
      </c>
      <c r="C1126">
        <v>11</v>
      </c>
      <c r="D1126" t="s">
        <v>99</v>
      </c>
      <c r="E1126" t="s">
        <v>100</v>
      </c>
      <c r="F1126" t="s">
        <v>101</v>
      </c>
      <c r="G1126" t="s">
        <v>106</v>
      </c>
      <c r="H1126">
        <v>116</v>
      </c>
      <c r="I1126">
        <f>MediaSpend[[#This Row],[GrossMediaSpend]]*1.19</f>
        <v>138.04</v>
      </c>
    </row>
    <row r="1127" spans="1:9" x14ac:dyDescent="0.3">
      <c r="A1127" s="7">
        <v>44214</v>
      </c>
      <c r="B1127" s="7">
        <v>2019</v>
      </c>
      <c r="C1127">
        <v>11</v>
      </c>
      <c r="D1127" t="s">
        <v>104</v>
      </c>
      <c r="E1127" t="s">
        <v>100</v>
      </c>
      <c r="F1127" t="s">
        <v>101</v>
      </c>
      <c r="G1127" t="s">
        <v>106</v>
      </c>
      <c r="H1127">
        <v>145</v>
      </c>
      <c r="I1127">
        <f>MediaSpend[[#This Row],[GrossMediaSpend]]*1.19</f>
        <v>172.54999999999998</v>
      </c>
    </row>
    <row r="1128" spans="1:9" x14ac:dyDescent="0.3">
      <c r="A1128" s="7">
        <v>44214</v>
      </c>
      <c r="B1128" s="7">
        <v>2019</v>
      </c>
      <c r="C1128">
        <v>11</v>
      </c>
      <c r="D1128" t="s">
        <v>105</v>
      </c>
      <c r="E1128" t="s">
        <v>100</v>
      </c>
      <c r="F1128" t="s">
        <v>101</v>
      </c>
      <c r="G1128" t="s">
        <v>106</v>
      </c>
      <c r="H1128">
        <v>255</v>
      </c>
      <c r="I1128">
        <f>MediaSpend[[#This Row],[GrossMediaSpend]]*1.19</f>
        <v>303.45</v>
      </c>
    </row>
    <row r="1129" spans="1:9" x14ac:dyDescent="0.3">
      <c r="A1129" s="7">
        <v>44214</v>
      </c>
      <c r="B1129" s="7">
        <v>2019</v>
      </c>
      <c r="C1129">
        <v>11</v>
      </c>
      <c r="D1129" t="s">
        <v>103</v>
      </c>
      <c r="E1129" t="s">
        <v>100</v>
      </c>
      <c r="F1129" t="s">
        <v>101</v>
      </c>
      <c r="G1129" t="s">
        <v>340</v>
      </c>
      <c r="H1129">
        <v>109</v>
      </c>
      <c r="I1129">
        <f>MediaSpend[[#This Row],[GrossMediaSpend]]*1.19</f>
        <v>129.71</v>
      </c>
    </row>
    <row r="1130" spans="1:9" x14ac:dyDescent="0.3">
      <c r="A1130" s="7">
        <v>44214</v>
      </c>
      <c r="B1130" s="7">
        <v>2019</v>
      </c>
      <c r="C1130">
        <v>11</v>
      </c>
      <c r="D1130" t="s">
        <v>103</v>
      </c>
      <c r="E1130" t="s">
        <v>100</v>
      </c>
      <c r="F1130" t="s">
        <v>101</v>
      </c>
      <c r="G1130" t="s">
        <v>109</v>
      </c>
      <c r="H1130">
        <v>182</v>
      </c>
      <c r="I1130">
        <f>MediaSpend[[#This Row],[GrossMediaSpend]]*1.19</f>
        <v>216.57999999999998</v>
      </c>
    </row>
    <row r="1131" spans="1:9" x14ac:dyDescent="0.3">
      <c r="A1131" s="7">
        <v>44214</v>
      </c>
      <c r="B1131" s="7">
        <v>2019</v>
      </c>
      <c r="C1131">
        <v>11</v>
      </c>
      <c r="D1131" t="s">
        <v>103</v>
      </c>
      <c r="E1131" t="s">
        <v>100</v>
      </c>
      <c r="F1131" t="s">
        <v>101</v>
      </c>
      <c r="G1131" t="s">
        <v>110</v>
      </c>
      <c r="H1131">
        <v>116</v>
      </c>
      <c r="I1131">
        <f>MediaSpend[[#This Row],[GrossMediaSpend]]*1.19</f>
        <v>138.04</v>
      </c>
    </row>
    <row r="1132" spans="1:9" x14ac:dyDescent="0.3">
      <c r="A1132" s="7">
        <v>44214</v>
      </c>
      <c r="B1132" s="7">
        <v>2019</v>
      </c>
      <c r="C1132">
        <v>11</v>
      </c>
      <c r="D1132" t="s">
        <v>105</v>
      </c>
      <c r="E1132" t="s">
        <v>100</v>
      </c>
      <c r="F1132" t="s">
        <v>101</v>
      </c>
      <c r="G1132" t="s">
        <v>223</v>
      </c>
      <c r="H1132">
        <v>207</v>
      </c>
      <c r="I1132">
        <f>MediaSpend[[#This Row],[GrossMediaSpend]]*1.19</f>
        <v>246.32999999999998</v>
      </c>
    </row>
    <row r="1133" spans="1:9" x14ac:dyDescent="0.3">
      <c r="A1133" s="7">
        <v>44214</v>
      </c>
      <c r="B1133" s="7">
        <v>2019</v>
      </c>
      <c r="C1133">
        <v>11</v>
      </c>
      <c r="D1133" t="s">
        <v>99</v>
      </c>
      <c r="E1133" t="s">
        <v>113</v>
      </c>
      <c r="F1133" t="s">
        <v>114</v>
      </c>
      <c r="G1133" t="s">
        <v>365</v>
      </c>
      <c r="H1133">
        <v>165</v>
      </c>
      <c r="I1133">
        <f>MediaSpend[[#This Row],[GrossMediaSpend]]*1.19</f>
        <v>196.35</v>
      </c>
    </row>
    <row r="1134" spans="1:9" x14ac:dyDescent="0.3">
      <c r="A1134" s="7">
        <v>44214</v>
      </c>
      <c r="B1134" s="7">
        <v>2019</v>
      </c>
      <c r="C1134">
        <v>11</v>
      </c>
      <c r="D1134" t="s">
        <v>99</v>
      </c>
      <c r="E1134" t="s">
        <v>113</v>
      </c>
      <c r="F1134" t="s">
        <v>114</v>
      </c>
      <c r="G1134" t="s">
        <v>225</v>
      </c>
      <c r="H1134">
        <v>84</v>
      </c>
      <c r="I1134">
        <f>MediaSpend[[#This Row],[GrossMediaSpend]]*1.19</f>
        <v>99.96</v>
      </c>
    </row>
    <row r="1135" spans="1:9" x14ac:dyDescent="0.3">
      <c r="A1135" s="7">
        <v>44214</v>
      </c>
      <c r="B1135" s="7">
        <v>2019</v>
      </c>
      <c r="C1135">
        <v>11</v>
      </c>
      <c r="D1135" t="s">
        <v>103</v>
      </c>
      <c r="E1135" t="s">
        <v>113</v>
      </c>
      <c r="F1135" t="s">
        <v>114</v>
      </c>
      <c r="G1135" t="s">
        <v>227</v>
      </c>
      <c r="H1135">
        <v>19</v>
      </c>
      <c r="I1135">
        <f>MediaSpend[[#This Row],[GrossMediaSpend]]*1.19</f>
        <v>22.61</v>
      </c>
    </row>
    <row r="1136" spans="1:9" x14ac:dyDescent="0.3">
      <c r="A1136" s="7">
        <v>44214</v>
      </c>
      <c r="B1136" s="7">
        <v>2019</v>
      </c>
      <c r="C1136">
        <v>11</v>
      </c>
      <c r="D1136" t="s">
        <v>103</v>
      </c>
      <c r="E1136" t="s">
        <v>113</v>
      </c>
      <c r="F1136" t="s">
        <v>114</v>
      </c>
      <c r="G1136" t="s">
        <v>365</v>
      </c>
      <c r="H1136">
        <v>193</v>
      </c>
      <c r="I1136">
        <f>MediaSpend[[#This Row],[GrossMediaSpend]]*1.19</f>
        <v>229.67</v>
      </c>
    </row>
    <row r="1137" spans="1:9" x14ac:dyDescent="0.3">
      <c r="A1137" s="7">
        <v>44214</v>
      </c>
      <c r="B1137" s="7">
        <v>2019</v>
      </c>
      <c r="C1137">
        <v>11</v>
      </c>
      <c r="D1137" t="s">
        <v>112</v>
      </c>
      <c r="E1137" t="s">
        <v>113</v>
      </c>
      <c r="F1137" t="s">
        <v>114</v>
      </c>
      <c r="G1137" t="s">
        <v>115</v>
      </c>
      <c r="H1137">
        <v>154</v>
      </c>
      <c r="I1137">
        <f>MediaSpend[[#This Row],[GrossMediaSpend]]*1.19</f>
        <v>183.26</v>
      </c>
    </row>
    <row r="1138" spans="1:9" x14ac:dyDescent="0.3">
      <c r="A1138" s="7">
        <v>44214</v>
      </c>
      <c r="B1138" s="7">
        <v>2019</v>
      </c>
      <c r="C1138">
        <v>11</v>
      </c>
      <c r="D1138" t="s">
        <v>112</v>
      </c>
      <c r="E1138" t="s">
        <v>113</v>
      </c>
      <c r="F1138" t="s">
        <v>114</v>
      </c>
      <c r="G1138" t="s">
        <v>226</v>
      </c>
      <c r="H1138">
        <v>150</v>
      </c>
      <c r="I1138">
        <f>MediaSpend[[#This Row],[GrossMediaSpend]]*1.19</f>
        <v>178.5</v>
      </c>
    </row>
    <row r="1139" spans="1:9" x14ac:dyDescent="0.3">
      <c r="A1139" s="7">
        <v>44214</v>
      </c>
      <c r="B1139" s="7">
        <v>2019</v>
      </c>
      <c r="C1139">
        <v>11</v>
      </c>
      <c r="D1139" t="s">
        <v>112</v>
      </c>
      <c r="E1139" t="s">
        <v>113</v>
      </c>
      <c r="F1139" t="s">
        <v>114</v>
      </c>
      <c r="G1139" t="s">
        <v>372</v>
      </c>
      <c r="H1139">
        <v>168</v>
      </c>
      <c r="I1139">
        <f>MediaSpend[[#This Row],[GrossMediaSpend]]*1.19</f>
        <v>199.92</v>
      </c>
    </row>
    <row r="1140" spans="1:9" x14ac:dyDescent="0.3">
      <c r="A1140" s="7">
        <v>44214</v>
      </c>
      <c r="B1140" s="7">
        <v>2019</v>
      </c>
      <c r="C1140">
        <v>11</v>
      </c>
      <c r="D1140" t="s">
        <v>112</v>
      </c>
      <c r="E1140" t="s">
        <v>113</v>
      </c>
      <c r="F1140" t="s">
        <v>114</v>
      </c>
      <c r="G1140" t="s">
        <v>266</v>
      </c>
      <c r="H1140">
        <v>178</v>
      </c>
      <c r="I1140">
        <f>MediaSpend[[#This Row],[GrossMediaSpend]]*1.19</f>
        <v>211.82</v>
      </c>
    </row>
    <row r="1141" spans="1:9" x14ac:dyDescent="0.3">
      <c r="A1141" s="7">
        <v>44214</v>
      </c>
      <c r="B1141" s="7">
        <v>2019</v>
      </c>
      <c r="C1141">
        <v>11</v>
      </c>
      <c r="D1141" t="s">
        <v>112</v>
      </c>
      <c r="E1141" t="s">
        <v>113</v>
      </c>
      <c r="F1141" t="s">
        <v>114</v>
      </c>
      <c r="G1141" t="s">
        <v>317</v>
      </c>
      <c r="H1141">
        <v>66</v>
      </c>
      <c r="I1141">
        <f>MediaSpend[[#This Row],[GrossMediaSpend]]*1.19</f>
        <v>78.539999999999992</v>
      </c>
    </row>
    <row r="1142" spans="1:9" x14ac:dyDescent="0.3">
      <c r="A1142" s="7">
        <v>44214</v>
      </c>
      <c r="B1142" s="7">
        <v>2019</v>
      </c>
      <c r="C1142">
        <v>11</v>
      </c>
      <c r="D1142" t="s">
        <v>112</v>
      </c>
      <c r="E1142" t="s">
        <v>113</v>
      </c>
      <c r="F1142" t="s">
        <v>114</v>
      </c>
      <c r="G1142" t="s">
        <v>279</v>
      </c>
      <c r="H1142">
        <v>22</v>
      </c>
      <c r="I1142">
        <f>MediaSpend[[#This Row],[GrossMediaSpend]]*1.19</f>
        <v>26.18</v>
      </c>
    </row>
    <row r="1143" spans="1:9" x14ac:dyDescent="0.3">
      <c r="A1143" s="7">
        <v>44214</v>
      </c>
      <c r="B1143" s="7">
        <v>2019</v>
      </c>
      <c r="C1143">
        <v>11</v>
      </c>
      <c r="D1143" t="s">
        <v>116</v>
      </c>
      <c r="E1143" t="s">
        <v>113</v>
      </c>
      <c r="F1143" t="s">
        <v>114</v>
      </c>
      <c r="G1143" t="s">
        <v>227</v>
      </c>
      <c r="H1143">
        <v>228</v>
      </c>
      <c r="I1143">
        <f>MediaSpend[[#This Row],[GrossMediaSpend]]*1.19</f>
        <v>271.32</v>
      </c>
    </row>
    <row r="1144" spans="1:9" x14ac:dyDescent="0.3">
      <c r="A1144" s="7">
        <v>44214</v>
      </c>
      <c r="B1144" s="7">
        <v>2019</v>
      </c>
      <c r="C1144">
        <v>11</v>
      </c>
      <c r="D1144" t="s">
        <v>116</v>
      </c>
      <c r="E1144" t="s">
        <v>113</v>
      </c>
      <c r="F1144" t="s">
        <v>114</v>
      </c>
      <c r="G1144" t="s">
        <v>115</v>
      </c>
      <c r="H1144">
        <v>255</v>
      </c>
      <c r="I1144">
        <f>MediaSpend[[#This Row],[GrossMediaSpend]]*1.19</f>
        <v>303.45</v>
      </c>
    </row>
    <row r="1145" spans="1:9" x14ac:dyDescent="0.3">
      <c r="A1145" s="7">
        <v>44214</v>
      </c>
      <c r="B1145" s="7">
        <v>2019</v>
      </c>
      <c r="C1145">
        <v>11</v>
      </c>
      <c r="D1145" t="s">
        <v>116</v>
      </c>
      <c r="E1145" t="s">
        <v>113</v>
      </c>
      <c r="F1145" t="s">
        <v>114</v>
      </c>
      <c r="G1145" t="s">
        <v>226</v>
      </c>
      <c r="H1145">
        <v>157</v>
      </c>
      <c r="I1145">
        <f>MediaSpend[[#This Row],[GrossMediaSpend]]*1.19</f>
        <v>186.82999999999998</v>
      </c>
    </row>
    <row r="1146" spans="1:9" x14ac:dyDescent="0.3">
      <c r="A1146" s="7">
        <v>44214</v>
      </c>
      <c r="B1146" s="7">
        <v>2019</v>
      </c>
      <c r="C1146">
        <v>11</v>
      </c>
      <c r="D1146" t="s">
        <v>116</v>
      </c>
      <c r="E1146" t="s">
        <v>113</v>
      </c>
      <c r="F1146" t="s">
        <v>114</v>
      </c>
      <c r="G1146" t="s">
        <v>372</v>
      </c>
      <c r="H1146">
        <v>220</v>
      </c>
      <c r="I1146">
        <f>MediaSpend[[#This Row],[GrossMediaSpend]]*1.19</f>
        <v>261.8</v>
      </c>
    </row>
    <row r="1147" spans="1:9" x14ac:dyDescent="0.3">
      <c r="A1147" s="7">
        <v>44214</v>
      </c>
      <c r="B1147" s="7">
        <v>2019</v>
      </c>
      <c r="C1147">
        <v>11</v>
      </c>
      <c r="D1147" t="s">
        <v>116</v>
      </c>
      <c r="E1147" t="s">
        <v>113</v>
      </c>
      <c r="F1147" t="s">
        <v>114</v>
      </c>
      <c r="G1147" t="s">
        <v>266</v>
      </c>
      <c r="H1147">
        <v>244</v>
      </c>
      <c r="I1147">
        <f>MediaSpend[[#This Row],[GrossMediaSpend]]*1.19</f>
        <v>290.36</v>
      </c>
    </row>
    <row r="1148" spans="1:9" x14ac:dyDescent="0.3">
      <c r="A1148" s="7">
        <v>44214</v>
      </c>
      <c r="B1148" s="7">
        <v>2019</v>
      </c>
      <c r="C1148">
        <v>11</v>
      </c>
      <c r="D1148" t="s">
        <v>116</v>
      </c>
      <c r="E1148" t="s">
        <v>113</v>
      </c>
      <c r="F1148" t="s">
        <v>114</v>
      </c>
      <c r="G1148" t="s">
        <v>228</v>
      </c>
      <c r="H1148">
        <v>63</v>
      </c>
      <c r="I1148">
        <f>MediaSpend[[#This Row],[GrossMediaSpend]]*1.19</f>
        <v>74.97</v>
      </c>
    </row>
    <row r="1149" spans="1:9" x14ac:dyDescent="0.3">
      <c r="A1149" s="7">
        <v>44214</v>
      </c>
      <c r="B1149" s="7">
        <v>2019</v>
      </c>
      <c r="C1149">
        <v>11</v>
      </c>
      <c r="D1149" t="s">
        <v>116</v>
      </c>
      <c r="E1149" t="s">
        <v>113</v>
      </c>
      <c r="F1149" t="s">
        <v>114</v>
      </c>
      <c r="G1149" t="s">
        <v>117</v>
      </c>
      <c r="H1149">
        <v>61</v>
      </c>
      <c r="I1149">
        <f>MediaSpend[[#This Row],[GrossMediaSpend]]*1.19</f>
        <v>72.59</v>
      </c>
    </row>
    <row r="1150" spans="1:9" x14ac:dyDescent="0.3">
      <c r="A1150" s="7">
        <v>44214</v>
      </c>
      <c r="B1150" s="7">
        <v>2019</v>
      </c>
      <c r="C1150">
        <v>11</v>
      </c>
      <c r="D1150" t="s">
        <v>103</v>
      </c>
      <c r="E1150" t="s">
        <v>113</v>
      </c>
      <c r="F1150" t="s">
        <v>114</v>
      </c>
      <c r="G1150" t="s">
        <v>117</v>
      </c>
      <c r="H1150">
        <v>213</v>
      </c>
      <c r="I1150">
        <f>MediaSpend[[#This Row],[GrossMediaSpend]]*1.19</f>
        <v>253.47</v>
      </c>
    </row>
    <row r="1151" spans="1:9" x14ac:dyDescent="0.3">
      <c r="A1151" s="7">
        <v>44214</v>
      </c>
      <c r="B1151" s="7">
        <v>2019</v>
      </c>
      <c r="C1151">
        <v>11</v>
      </c>
      <c r="D1151" t="s">
        <v>99</v>
      </c>
      <c r="E1151" t="s">
        <v>118</v>
      </c>
      <c r="F1151" t="s">
        <v>119</v>
      </c>
      <c r="G1151" t="s">
        <v>120</v>
      </c>
      <c r="H1151">
        <v>75</v>
      </c>
      <c r="I1151">
        <f>MediaSpend[[#This Row],[GrossMediaSpend]]*1.19</f>
        <v>89.25</v>
      </c>
    </row>
    <row r="1152" spans="1:9" x14ac:dyDescent="0.3">
      <c r="A1152" s="7">
        <v>44214</v>
      </c>
      <c r="B1152" s="7">
        <v>2019</v>
      </c>
      <c r="C1152">
        <v>11</v>
      </c>
      <c r="D1152" t="s">
        <v>99</v>
      </c>
      <c r="E1152" t="s">
        <v>118</v>
      </c>
      <c r="F1152" t="s">
        <v>119</v>
      </c>
      <c r="G1152" t="s">
        <v>121</v>
      </c>
      <c r="H1152">
        <v>91</v>
      </c>
      <c r="I1152">
        <f>MediaSpend[[#This Row],[GrossMediaSpend]]*1.19</f>
        <v>108.28999999999999</v>
      </c>
    </row>
    <row r="1153" spans="1:9" x14ac:dyDescent="0.3">
      <c r="A1153" s="7">
        <v>44214</v>
      </c>
      <c r="B1153" s="7">
        <v>2019</v>
      </c>
      <c r="C1153">
        <v>11</v>
      </c>
      <c r="D1153" t="s">
        <v>103</v>
      </c>
      <c r="E1153" t="s">
        <v>118</v>
      </c>
      <c r="F1153" t="s">
        <v>119</v>
      </c>
      <c r="G1153" t="s">
        <v>121</v>
      </c>
      <c r="H1153">
        <v>190</v>
      </c>
      <c r="I1153">
        <f>MediaSpend[[#This Row],[GrossMediaSpend]]*1.19</f>
        <v>226.1</v>
      </c>
    </row>
    <row r="1154" spans="1:9" x14ac:dyDescent="0.3">
      <c r="A1154" s="7">
        <v>44214</v>
      </c>
      <c r="B1154" s="7">
        <v>2019</v>
      </c>
      <c r="C1154">
        <v>11</v>
      </c>
      <c r="D1154" t="s">
        <v>99</v>
      </c>
      <c r="E1154" t="s">
        <v>118</v>
      </c>
      <c r="F1154" t="s">
        <v>218</v>
      </c>
      <c r="G1154" t="s">
        <v>230</v>
      </c>
      <c r="H1154">
        <v>6</v>
      </c>
      <c r="I1154">
        <f>MediaSpend[[#This Row],[GrossMediaSpend]]*1.19</f>
        <v>7.14</v>
      </c>
    </row>
    <row r="1155" spans="1:9" x14ac:dyDescent="0.3">
      <c r="A1155" s="7">
        <v>44214</v>
      </c>
      <c r="B1155" s="7">
        <v>2019</v>
      </c>
      <c r="C1155">
        <v>11</v>
      </c>
      <c r="D1155" t="s">
        <v>107</v>
      </c>
      <c r="E1155" t="s">
        <v>118</v>
      </c>
      <c r="F1155" t="s">
        <v>218</v>
      </c>
      <c r="G1155" t="s">
        <v>230</v>
      </c>
      <c r="H1155">
        <v>239</v>
      </c>
      <c r="I1155">
        <f>MediaSpend[[#This Row],[GrossMediaSpend]]*1.19</f>
        <v>284.40999999999997</v>
      </c>
    </row>
    <row r="1156" spans="1:9" x14ac:dyDescent="0.3">
      <c r="A1156" s="7">
        <v>44214</v>
      </c>
      <c r="B1156" s="7">
        <v>2019</v>
      </c>
      <c r="C1156">
        <v>11</v>
      </c>
      <c r="D1156" t="s">
        <v>107</v>
      </c>
      <c r="E1156" t="s">
        <v>118</v>
      </c>
      <c r="F1156" t="s">
        <v>122</v>
      </c>
      <c r="G1156" t="s">
        <v>123</v>
      </c>
      <c r="H1156">
        <v>163</v>
      </c>
      <c r="I1156">
        <f>MediaSpend[[#This Row],[GrossMediaSpend]]*1.19</f>
        <v>193.97</v>
      </c>
    </row>
    <row r="1157" spans="1:9" x14ac:dyDescent="0.3">
      <c r="A1157" s="7">
        <v>44214</v>
      </c>
      <c r="B1157" s="7">
        <v>2019</v>
      </c>
      <c r="C1157">
        <v>11</v>
      </c>
      <c r="D1157" t="s">
        <v>107</v>
      </c>
      <c r="E1157" t="s">
        <v>118</v>
      </c>
      <c r="F1157" t="s">
        <v>124</v>
      </c>
      <c r="G1157" t="s">
        <v>125</v>
      </c>
      <c r="H1157">
        <v>59</v>
      </c>
      <c r="I1157">
        <f>MediaSpend[[#This Row],[GrossMediaSpend]]*1.19</f>
        <v>70.209999999999994</v>
      </c>
    </row>
    <row r="1158" spans="1:9" x14ac:dyDescent="0.3">
      <c r="A1158" s="7">
        <v>44214</v>
      </c>
      <c r="B1158" s="7">
        <v>2019</v>
      </c>
      <c r="C1158">
        <v>11</v>
      </c>
      <c r="D1158" t="s">
        <v>103</v>
      </c>
      <c r="E1158" t="s">
        <v>118</v>
      </c>
      <c r="F1158" t="s">
        <v>379</v>
      </c>
      <c r="G1158" t="s">
        <v>380</v>
      </c>
      <c r="H1158">
        <v>167</v>
      </c>
      <c r="I1158">
        <f>MediaSpend[[#This Row],[GrossMediaSpend]]*1.19</f>
        <v>198.73</v>
      </c>
    </row>
    <row r="1159" spans="1:9" x14ac:dyDescent="0.3">
      <c r="A1159" s="7">
        <v>44214</v>
      </c>
      <c r="B1159" s="7">
        <v>2019</v>
      </c>
      <c r="C1159">
        <v>11</v>
      </c>
      <c r="D1159" t="s">
        <v>105</v>
      </c>
      <c r="E1159" t="s">
        <v>118</v>
      </c>
      <c r="F1159" t="s">
        <v>129</v>
      </c>
      <c r="G1159" t="s">
        <v>130</v>
      </c>
      <c r="H1159">
        <v>272</v>
      </c>
      <c r="I1159">
        <f>MediaSpend[[#This Row],[GrossMediaSpend]]*1.19</f>
        <v>323.68</v>
      </c>
    </row>
    <row r="1160" spans="1:9" x14ac:dyDescent="0.3">
      <c r="A1160" s="7">
        <v>44214</v>
      </c>
      <c r="B1160" s="7">
        <v>2019</v>
      </c>
      <c r="C1160">
        <v>11</v>
      </c>
      <c r="D1160" t="s">
        <v>105</v>
      </c>
      <c r="E1160" t="s">
        <v>118</v>
      </c>
      <c r="F1160" t="s">
        <v>131</v>
      </c>
      <c r="G1160" t="s">
        <v>132</v>
      </c>
      <c r="H1160">
        <v>185</v>
      </c>
      <c r="I1160">
        <f>MediaSpend[[#This Row],[GrossMediaSpend]]*1.19</f>
        <v>220.14999999999998</v>
      </c>
    </row>
    <row r="1161" spans="1:9" x14ac:dyDescent="0.3">
      <c r="A1161" s="7">
        <v>44214</v>
      </c>
      <c r="B1161" s="7">
        <v>2019</v>
      </c>
      <c r="C1161">
        <v>11</v>
      </c>
      <c r="D1161" t="s">
        <v>111</v>
      </c>
      <c r="E1161" t="s">
        <v>118</v>
      </c>
      <c r="F1161" t="s">
        <v>302</v>
      </c>
      <c r="G1161" t="s">
        <v>303</v>
      </c>
      <c r="H1161">
        <v>109</v>
      </c>
      <c r="I1161">
        <f>MediaSpend[[#This Row],[GrossMediaSpend]]*1.19</f>
        <v>129.71</v>
      </c>
    </row>
    <row r="1162" spans="1:9" x14ac:dyDescent="0.3">
      <c r="A1162" s="7">
        <v>44214</v>
      </c>
      <c r="B1162" s="7">
        <v>2019</v>
      </c>
      <c r="C1162">
        <v>11</v>
      </c>
      <c r="D1162" t="s">
        <v>99</v>
      </c>
      <c r="E1162" t="s">
        <v>118</v>
      </c>
      <c r="F1162" t="s">
        <v>133</v>
      </c>
      <c r="G1162" t="s">
        <v>134</v>
      </c>
      <c r="H1162">
        <v>20</v>
      </c>
      <c r="I1162">
        <f>MediaSpend[[#This Row],[GrossMediaSpend]]*1.19</f>
        <v>23.799999999999997</v>
      </c>
    </row>
    <row r="1163" spans="1:9" x14ac:dyDescent="0.3">
      <c r="A1163" s="7">
        <v>44214</v>
      </c>
      <c r="B1163" s="7">
        <v>2019</v>
      </c>
      <c r="C1163">
        <v>11</v>
      </c>
      <c r="D1163" t="s">
        <v>103</v>
      </c>
      <c r="E1163" t="s">
        <v>118</v>
      </c>
      <c r="F1163" t="s">
        <v>133</v>
      </c>
      <c r="G1163" t="s">
        <v>134</v>
      </c>
      <c r="H1163">
        <v>251</v>
      </c>
      <c r="I1163">
        <f>MediaSpend[[#This Row],[GrossMediaSpend]]*1.19</f>
        <v>298.69</v>
      </c>
    </row>
    <row r="1164" spans="1:9" x14ac:dyDescent="0.3">
      <c r="A1164" s="7">
        <v>44214</v>
      </c>
      <c r="B1164" s="7">
        <v>2019</v>
      </c>
      <c r="C1164">
        <v>11</v>
      </c>
      <c r="D1164" t="s">
        <v>99</v>
      </c>
      <c r="E1164" t="s">
        <v>113</v>
      </c>
      <c r="F1164" t="s">
        <v>241</v>
      </c>
      <c r="G1164" t="s">
        <v>273</v>
      </c>
      <c r="H1164">
        <v>10</v>
      </c>
      <c r="I1164">
        <f>MediaSpend[[#This Row],[GrossMediaSpend]]*1.19</f>
        <v>11.899999999999999</v>
      </c>
    </row>
    <row r="1165" spans="1:9" x14ac:dyDescent="0.3">
      <c r="A1165" s="7">
        <v>44214</v>
      </c>
      <c r="B1165" s="7">
        <v>2019</v>
      </c>
      <c r="C1165">
        <v>11</v>
      </c>
      <c r="D1165" t="s">
        <v>99</v>
      </c>
      <c r="E1165" t="s">
        <v>113</v>
      </c>
      <c r="F1165" t="s">
        <v>233</v>
      </c>
      <c r="G1165" t="s">
        <v>234</v>
      </c>
      <c r="H1165">
        <v>65</v>
      </c>
      <c r="I1165">
        <f>MediaSpend[[#This Row],[GrossMediaSpend]]*1.19</f>
        <v>77.349999999999994</v>
      </c>
    </row>
    <row r="1166" spans="1:9" x14ac:dyDescent="0.3">
      <c r="A1166" s="7">
        <v>44214</v>
      </c>
      <c r="B1166" s="7">
        <v>2019</v>
      </c>
      <c r="C1166">
        <v>11</v>
      </c>
      <c r="D1166" t="s">
        <v>107</v>
      </c>
      <c r="E1166" t="s">
        <v>113</v>
      </c>
      <c r="F1166" t="s">
        <v>233</v>
      </c>
      <c r="G1166" t="s">
        <v>234</v>
      </c>
      <c r="H1166">
        <v>243</v>
      </c>
      <c r="I1166">
        <f>MediaSpend[[#This Row],[GrossMediaSpend]]*1.19</f>
        <v>289.16999999999996</v>
      </c>
    </row>
    <row r="1167" spans="1:9" x14ac:dyDescent="0.3">
      <c r="A1167" s="7">
        <v>44214</v>
      </c>
      <c r="B1167" s="7">
        <v>2019</v>
      </c>
      <c r="C1167">
        <v>11</v>
      </c>
      <c r="D1167" t="s">
        <v>103</v>
      </c>
      <c r="E1167" t="s">
        <v>113</v>
      </c>
      <c r="F1167" t="s">
        <v>137</v>
      </c>
      <c r="G1167" t="s">
        <v>138</v>
      </c>
      <c r="H1167">
        <v>80</v>
      </c>
      <c r="I1167">
        <f>MediaSpend[[#This Row],[GrossMediaSpend]]*1.19</f>
        <v>95.199999999999989</v>
      </c>
    </row>
    <row r="1168" spans="1:9" x14ac:dyDescent="0.3">
      <c r="A1168" s="7">
        <v>44214</v>
      </c>
      <c r="B1168" s="7">
        <v>2019</v>
      </c>
      <c r="C1168">
        <v>11</v>
      </c>
      <c r="D1168" t="s">
        <v>105</v>
      </c>
      <c r="E1168" t="s">
        <v>113</v>
      </c>
      <c r="F1168" t="s">
        <v>152</v>
      </c>
      <c r="G1168" t="s">
        <v>153</v>
      </c>
      <c r="H1168">
        <v>240</v>
      </c>
      <c r="I1168">
        <f>MediaSpend[[#This Row],[GrossMediaSpend]]*1.19</f>
        <v>285.59999999999997</v>
      </c>
    </row>
    <row r="1169" spans="1:9" x14ac:dyDescent="0.3">
      <c r="A1169" s="7">
        <v>44214</v>
      </c>
      <c r="B1169" s="7">
        <v>2019</v>
      </c>
      <c r="C1169">
        <v>11</v>
      </c>
      <c r="D1169" t="s">
        <v>111</v>
      </c>
      <c r="E1169" t="s">
        <v>113</v>
      </c>
      <c r="F1169" t="s">
        <v>143</v>
      </c>
      <c r="G1169" t="s">
        <v>236</v>
      </c>
      <c r="H1169">
        <v>181</v>
      </c>
      <c r="I1169">
        <f>MediaSpend[[#This Row],[GrossMediaSpend]]*1.19</f>
        <v>215.39</v>
      </c>
    </row>
    <row r="1170" spans="1:9" x14ac:dyDescent="0.3">
      <c r="A1170" s="7">
        <v>44214</v>
      </c>
      <c r="B1170" s="7">
        <v>2019</v>
      </c>
      <c r="C1170">
        <v>11</v>
      </c>
      <c r="D1170" t="s">
        <v>111</v>
      </c>
      <c r="E1170" t="s">
        <v>113</v>
      </c>
      <c r="F1170" t="s">
        <v>241</v>
      </c>
      <c r="G1170" t="s">
        <v>273</v>
      </c>
      <c r="H1170">
        <v>227</v>
      </c>
      <c r="I1170">
        <f>MediaSpend[[#This Row],[GrossMediaSpend]]*1.19</f>
        <v>270.13</v>
      </c>
    </row>
    <row r="1171" spans="1:9" x14ac:dyDescent="0.3">
      <c r="A1171" s="7">
        <v>44214</v>
      </c>
      <c r="B1171" s="7">
        <v>2019</v>
      </c>
      <c r="C1171">
        <v>11</v>
      </c>
      <c r="D1171" t="s">
        <v>149</v>
      </c>
      <c r="E1171" t="s">
        <v>113</v>
      </c>
      <c r="F1171" t="s">
        <v>137</v>
      </c>
      <c r="G1171" t="s">
        <v>138</v>
      </c>
      <c r="H1171">
        <v>254</v>
      </c>
      <c r="I1171">
        <f>MediaSpend[[#This Row],[GrossMediaSpend]]*1.19</f>
        <v>302.26</v>
      </c>
    </row>
    <row r="1172" spans="1:9" x14ac:dyDescent="0.3">
      <c r="A1172" s="7">
        <v>44214</v>
      </c>
      <c r="B1172" s="7">
        <v>2019</v>
      </c>
      <c r="C1172">
        <v>11</v>
      </c>
      <c r="D1172" t="s">
        <v>149</v>
      </c>
      <c r="E1172" t="s">
        <v>113</v>
      </c>
      <c r="F1172" t="s">
        <v>150</v>
      </c>
      <c r="G1172" t="s">
        <v>151</v>
      </c>
      <c r="H1172">
        <v>105</v>
      </c>
      <c r="I1172">
        <f>MediaSpend[[#This Row],[GrossMediaSpend]]*1.19</f>
        <v>124.94999999999999</v>
      </c>
    </row>
    <row r="1173" spans="1:9" x14ac:dyDescent="0.3">
      <c r="A1173" s="7">
        <v>44214</v>
      </c>
      <c r="B1173" s="7">
        <v>2019</v>
      </c>
      <c r="C1173">
        <v>11</v>
      </c>
      <c r="D1173" t="s">
        <v>206</v>
      </c>
      <c r="E1173" t="s">
        <v>113</v>
      </c>
      <c r="F1173" t="s">
        <v>231</v>
      </c>
      <c r="G1173" t="s">
        <v>244</v>
      </c>
      <c r="H1173">
        <v>250</v>
      </c>
      <c r="I1173">
        <f>MediaSpend[[#This Row],[GrossMediaSpend]]*1.19</f>
        <v>297.5</v>
      </c>
    </row>
    <row r="1174" spans="1:9" x14ac:dyDescent="0.3">
      <c r="A1174" s="7">
        <v>44214</v>
      </c>
      <c r="B1174" s="7">
        <v>2019</v>
      </c>
      <c r="C1174">
        <v>11</v>
      </c>
      <c r="D1174" t="s">
        <v>107</v>
      </c>
      <c r="E1174" t="s">
        <v>113</v>
      </c>
      <c r="F1174" t="s">
        <v>154</v>
      </c>
      <c r="G1174" t="s">
        <v>243</v>
      </c>
      <c r="H1174">
        <v>139</v>
      </c>
      <c r="I1174">
        <f>MediaSpend[[#This Row],[GrossMediaSpend]]*1.19</f>
        <v>165.41</v>
      </c>
    </row>
    <row r="1175" spans="1:9" x14ac:dyDescent="0.3">
      <c r="A1175" s="7">
        <v>44214</v>
      </c>
      <c r="B1175" s="7">
        <v>2019</v>
      </c>
      <c r="C1175">
        <v>11</v>
      </c>
      <c r="D1175" t="s">
        <v>105</v>
      </c>
      <c r="E1175" t="s">
        <v>113</v>
      </c>
      <c r="F1175" t="s">
        <v>154</v>
      </c>
      <c r="G1175" t="s">
        <v>307</v>
      </c>
      <c r="H1175">
        <v>42</v>
      </c>
      <c r="I1175">
        <f>MediaSpend[[#This Row],[GrossMediaSpend]]*1.19</f>
        <v>49.98</v>
      </c>
    </row>
    <row r="1176" spans="1:9" x14ac:dyDescent="0.3">
      <c r="A1176" s="7">
        <v>44214</v>
      </c>
      <c r="B1176" s="7">
        <v>2019</v>
      </c>
      <c r="C1176">
        <v>11</v>
      </c>
      <c r="D1176" t="s">
        <v>112</v>
      </c>
      <c r="E1176" t="s">
        <v>113</v>
      </c>
      <c r="F1176" t="s">
        <v>278</v>
      </c>
      <c r="G1176" t="s">
        <v>281</v>
      </c>
      <c r="H1176">
        <v>41</v>
      </c>
      <c r="I1176">
        <f>MediaSpend[[#This Row],[GrossMediaSpend]]*1.19</f>
        <v>48.79</v>
      </c>
    </row>
    <row r="1177" spans="1:9" x14ac:dyDescent="0.3">
      <c r="A1177" s="7">
        <v>44214</v>
      </c>
      <c r="B1177" s="7">
        <v>2019</v>
      </c>
      <c r="C1177">
        <v>11</v>
      </c>
      <c r="D1177" t="s">
        <v>112</v>
      </c>
      <c r="E1177" t="s">
        <v>113</v>
      </c>
      <c r="F1177" t="s">
        <v>278</v>
      </c>
      <c r="G1177" t="s">
        <v>279</v>
      </c>
      <c r="H1177">
        <v>14</v>
      </c>
      <c r="I1177">
        <f>MediaSpend[[#This Row],[GrossMediaSpend]]*1.19</f>
        <v>16.66</v>
      </c>
    </row>
    <row r="1178" spans="1:9" x14ac:dyDescent="0.3">
      <c r="A1178" s="7">
        <v>44214</v>
      </c>
      <c r="B1178" s="7">
        <v>2019</v>
      </c>
      <c r="C1178">
        <v>11</v>
      </c>
      <c r="D1178" t="s">
        <v>116</v>
      </c>
      <c r="E1178" t="s">
        <v>113</v>
      </c>
      <c r="F1178" t="s">
        <v>278</v>
      </c>
      <c r="G1178" t="s">
        <v>308</v>
      </c>
      <c r="H1178">
        <v>259</v>
      </c>
      <c r="I1178">
        <f>MediaSpend[[#This Row],[GrossMediaSpend]]*1.19</f>
        <v>308.20999999999998</v>
      </c>
    </row>
    <row r="1179" spans="1:9" x14ac:dyDescent="0.3">
      <c r="A1179" s="7">
        <v>44214</v>
      </c>
      <c r="B1179" s="7">
        <v>2019</v>
      </c>
      <c r="C1179">
        <v>11</v>
      </c>
      <c r="D1179" t="s">
        <v>116</v>
      </c>
      <c r="E1179" t="s">
        <v>113</v>
      </c>
      <c r="F1179" t="s">
        <v>278</v>
      </c>
      <c r="G1179" t="s">
        <v>280</v>
      </c>
      <c r="H1179">
        <v>248</v>
      </c>
      <c r="I1179">
        <f>MediaSpend[[#This Row],[GrossMediaSpend]]*1.19</f>
        <v>295.12</v>
      </c>
    </row>
    <row r="1180" spans="1:9" x14ac:dyDescent="0.3">
      <c r="A1180" s="7">
        <v>44214</v>
      </c>
      <c r="B1180" s="7">
        <v>2019</v>
      </c>
      <c r="C1180">
        <v>11</v>
      </c>
      <c r="D1180" t="s">
        <v>116</v>
      </c>
      <c r="E1180" t="s">
        <v>113</v>
      </c>
      <c r="F1180" t="s">
        <v>278</v>
      </c>
      <c r="G1180" t="s">
        <v>281</v>
      </c>
      <c r="H1180">
        <v>28</v>
      </c>
      <c r="I1180">
        <f>MediaSpend[[#This Row],[GrossMediaSpend]]*1.19</f>
        <v>33.32</v>
      </c>
    </row>
    <row r="1181" spans="1:9" x14ac:dyDescent="0.3">
      <c r="A1181" s="7">
        <v>44214</v>
      </c>
      <c r="B1181" s="7">
        <v>2019</v>
      </c>
      <c r="C1181">
        <v>11</v>
      </c>
      <c r="D1181" t="s">
        <v>116</v>
      </c>
      <c r="E1181" t="s">
        <v>113</v>
      </c>
      <c r="F1181" t="s">
        <v>278</v>
      </c>
      <c r="G1181" t="s">
        <v>309</v>
      </c>
      <c r="H1181">
        <v>80</v>
      </c>
      <c r="I1181">
        <f>MediaSpend[[#This Row],[GrossMediaSpend]]*1.19</f>
        <v>95.199999999999989</v>
      </c>
    </row>
    <row r="1182" spans="1:9" x14ac:dyDescent="0.3">
      <c r="A1182" s="7">
        <v>44214</v>
      </c>
      <c r="B1182" s="7">
        <v>2019</v>
      </c>
      <c r="C1182">
        <v>11</v>
      </c>
      <c r="D1182" t="s">
        <v>107</v>
      </c>
      <c r="E1182" t="s">
        <v>113</v>
      </c>
      <c r="F1182" t="s">
        <v>156</v>
      </c>
      <c r="G1182" t="s">
        <v>159</v>
      </c>
      <c r="H1182">
        <v>171</v>
      </c>
      <c r="I1182">
        <f>MediaSpend[[#This Row],[GrossMediaSpend]]*1.19</f>
        <v>203.48999999999998</v>
      </c>
    </row>
    <row r="1183" spans="1:9" x14ac:dyDescent="0.3">
      <c r="A1183" s="7">
        <v>44214</v>
      </c>
      <c r="B1183" s="7">
        <v>2019</v>
      </c>
      <c r="C1183">
        <v>11</v>
      </c>
      <c r="D1183" t="s">
        <v>103</v>
      </c>
      <c r="E1183" t="s">
        <v>113</v>
      </c>
      <c r="F1183" t="s">
        <v>156</v>
      </c>
      <c r="G1183" t="s">
        <v>159</v>
      </c>
      <c r="H1183">
        <v>140</v>
      </c>
      <c r="I1183">
        <f>MediaSpend[[#This Row],[GrossMediaSpend]]*1.19</f>
        <v>166.6</v>
      </c>
    </row>
    <row r="1184" spans="1:9" x14ac:dyDescent="0.3">
      <c r="A1184" s="7">
        <v>44214</v>
      </c>
      <c r="B1184" s="7">
        <v>2019</v>
      </c>
      <c r="C1184">
        <v>11</v>
      </c>
      <c r="D1184" t="s">
        <v>111</v>
      </c>
      <c r="E1184" t="s">
        <v>113</v>
      </c>
      <c r="F1184" t="s">
        <v>156</v>
      </c>
      <c r="G1184" t="s">
        <v>159</v>
      </c>
      <c r="H1184">
        <v>145</v>
      </c>
      <c r="I1184">
        <f>MediaSpend[[#This Row],[GrossMediaSpend]]*1.19</f>
        <v>172.54999999999998</v>
      </c>
    </row>
    <row r="1185" spans="1:9" x14ac:dyDescent="0.3">
      <c r="A1185" s="7">
        <v>44214</v>
      </c>
      <c r="B1185" s="7">
        <v>2019</v>
      </c>
      <c r="C1185">
        <v>11</v>
      </c>
      <c r="D1185" t="s">
        <v>112</v>
      </c>
      <c r="E1185" t="s">
        <v>113</v>
      </c>
      <c r="F1185" t="s">
        <v>160</v>
      </c>
      <c r="G1185" t="s">
        <v>165</v>
      </c>
      <c r="H1185">
        <v>188</v>
      </c>
      <c r="I1185">
        <f>MediaSpend[[#This Row],[GrossMediaSpend]]*1.19</f>
        <v>223.72</v>
      </c>
    </row>
    <row r="1186" spans="1:9" x14ac:dyDescent="0.3">
      <c r="A1186" s="7">
        <v>44214</v>
      </c>
      <c r="B1186" s="7">
        <v>2019</v>
      </c>
      <c r="C1186">
        <v>11</v>
      </c>
      <c r="D1186" t="s">
        <v>112</v>
      </c>
      <c r="E1186" t="s">
        <v>113</v>
      </c>
      <c r="F1186" t="s">
        <v>160</v>
      </c>
      <c r="G1186" t="s">
        <v>163</v>
      </c>
      <c r="H1186">
        <v>111</v>
      </c>
      <c r="I1186">
        <f>MediaSpend[[#This Row],[GrossMediaSpend]]*1.19</f>
        <v>132.09</v>
      </c>
    </row>
    <row r="1187" spans="1:9" x14ac:dyDescent="0.3">
      <c r="A1187" s="7">
        <v>44214</v>
      </c>
      <c r="B1187" s="7">
        <v>2019</v>
      </c>
      <c r="C1187">
        <v>11</v>
      </c>
      <c r="D1187" t="s">
        <v>112</v>
      </c>
      <c r="E1187" t="s">
        <v>113</v>
      </c>
      <c r="F1187" t="s">
        <v>160</v>
      </c>
      <c r="G1187" t="s">
        <v>162</v>
      </c>
      <c r="H1187">
        <v>242</v>
      </c>
      <c r="I1187">
        <f>MediaSpend[[#This Row],[GrossMediaSpend]]*1.19</f>
        <v>287.97999999999996</v>
      </c>
    </row>
    <row r="1188" spans="1:9" x14ac:dyDescent="0.3">
      <c r="A1188" s="7">
        <v>44214</v>
      </c>
      <c r="B1188" s="7">
        <v>2019</v>
      </c>
      <c r="C1188">
        <v>11</v>
      </c>
      <c r="D1188" t="s">
        <v>116</v>
      </c>
      <c r="E1188" t="s">
        <v>113</v>
      </c>
      <c r="F1188" t="s">
        <v>160</v>
      </c>
      <c r="G1188" t="s">
        <v>161</v>
      </c>
      <c r="H1188">
        <v>50</v>
      </c>
      <c r="I1188">
        <f>MediaSpend[[#This Row],[GrossMediaSpend]]*1.19</f>
        <v>59.5</v>
      </c>
    </row>
    <row r="1189" spans="1:9" x14ac:dyDescent="0.3">
      <c r="A1189" s="7">
        <v>44214</v>
      </c>
      <c r="B1189" s="7">
        <v>2019</v>
      </c>
      <c r="C1189">
        <v>11</v>
      </c>
      <c r="D1189" t="s">
        <v>116</v>
      </c>
      <c r="E1189" t="s">
        <v>113</v>
      </c>
      <c r="F1189" t="s">
        <v>160</v>
      </c>
      <c r="G1189" t="s">
        <v>163</v>
      </c>
      <c r="H1189">
        <v>129</v>
      </c>
      <c r="I1189">
        <f>MediaSpend[[#This Row],[GrossMediaSpend]]*1.19</f>
        <v>153.51</v>
      </c>
    </row>
    <row r="1190" spans="1:9" x14ac:dyDescent="0.3">
      <c r="A1190" s="7">
        <v>44214</v>
      </c>
      <c r="B1190" s="7">
        <v>2019</v>
      </c>
      <c r="C1190">
        <v>11</v>
      </c>
      <c r="D1190" t="s">
        <v>116</v>
      </c>
      <c r="E1190" t="s">
        <v>113</v>
      </c>
      <c r="F1190" t="s">
        <v>160</v>
      </c>
      <c r="G1190" t="s">
        <v>244</v>
      </c>
      <c r="H1190">
        <v>131</v>
      </c>
      <c r="I1190">
        <f>MediaSpend[[#This Row],[GrossMediaSpend]]*1.19</f>
        <v>155.88999999999999</v>
      </c>
    </row>
    <row r="1191" spans="1:9" x14ac:dyDescent="0.3">
      <c r="A1191" s="7">
        <v>44214</v>
      </c>
      <c r="B1191" s="7">
        <v>2019</v>
      </c>
      <c r="C1191">
        <v>11</v>
      </c>
      <c r="D1191" t="s">
        <v>116</v>
      </c>
      <c r="E1191" t="s">
        <v>113</v>
      </c>
      <c r="F1191" t="s">
        <v>160</v>
      </c>
      <c r="G1191" t="s">
        <v>282</v>
      </c>
      <c r="H1191">
        <v>206</v>
      </c>
      <c r="I1191">
        <f>MediaSpend[[#This Row],[GrossMediaSpend]]*1.19</f>
        <v>245.14</v>
      </c>
    </row>
    <row r="1192" spans="1:9" x14ac:dyDescent="0.3">
      <c r="A1192" s="7">
        <v>44214</v>
      </c>
      <c r="B1192" s="7">
        <v>2019</v>
      </c>
      <c r="C1192">
        <v>11</v>
      </c>
      <c r="D1192" t="s">
        <v>116</v>
      </c>
      <c r="E1192" t="s">
        <v>113</v>
      </c>
      <c r="F1192" t="s">
        <v>160</v>
      </c>
      <c r="G1192" t="s">
        <v>283</v>
      </c>
      <c r="H1192">
        <v>101</v>
      </c>
      <c r="I1192">
        <f>MediaSpend[[#This Row],[GrossMediaSpend]]*1.19</f>
        <v>120.19</v>
      </c>
    </row>
    <row r="1193" spans="1:9" x14ac:dyDescent="0.3">
      <c r="A1193" s="7">
        <v>44214</v>
      </c>
      <c r="B1193" s="7">
        <v>2019</v>
      </c>
      <c r="C1193">
        <v>11</v>
      </c>
      <c r="D1193" t="s">
        <v>116</v>
      </c>
      <c r="E1193" t="s">
        <v>113</v>
      </c>
      <c r="F1193" t="s">
        <v>160</v>
      </c>
      <c r="G1193" t="s">
        <v>164</v>
      </c>
      <c r="H1193">
        <v>150</v>
      </c>
      <c r="I1193">
        <f>MediaSpend[[#This Row],[GrossMediaSpend]]*1.19</f>
        <v>178.5</v>
      </c>
    </row>
    <row r="1194" spans="1:9" x14ac:dyDescent="0.3">
      <c r="A1194" s="7">
        <v>44214</v>
      </c>
      <c r="B1194" s="7">
        <v>2019</v>
      </c>
      <c r="C1194">
        <v>11</v>
      </c>
      <c r="D1194" t="s">
        <v>105</v>
      </c>
      <c r="E1194" t="s">
        <v>100</v>
      </c>
      <c r="F1194" t="s">
        <v>167</v>
      </c>
      <c r="G1194" t="s">
        <v>169</v>
      </c>
      <c r="H1194">
        <v>162</v>
      </c>
      <c r="I1194">
        <f>MediaSpend[[#This Row],[GrossMediaSpend]]*1.19</f>
        <v>192.78</v>
      </c>
    </row>
    <row r="1195" spans="1:9" x14ac:dyDescent="0.3">
      <c r="A1195" s="7">
        <v>44214</v>
      </c>
      <c r="B1195" s="7">
        <v>2019</v>
      </c>
      <c r="C1195">
        <v>11</v>
      </c>
      <c r="D1195" t="s">
        <v>105</v>
      </c>
      <c r="E1195" t="s">
        <v>100</v>
      </c>
      <c r="F1195" t="s">
        <v>167</v>
      </c>
      <c r="G1195" t="s">
        <v>327</v>
      </c>
      <c r="H1195">
        <v>268</v>
      </c>
      <c r="I1195">
        <f>MediaSpend[[#This Row],[GrossMediaSpend]]*1.19</f>
        <v>318.91999999999996</v>
      </c>
    </row>
    <row r="1196" spans="1:9" x14ac:dyDescent="0.3">
      <c r="A1196" s="7">
        <v>44214</v>
      </c>
      <c r="B1196" s="7">
        <v>2019</v>
      </c>
      <c r="C1196">
        <v>11</v>
      </c>
      <c r="D1196" t="s">
        <v>105</v>
      </c>
      <c r="E1196" t="s">
        <v>100</v>
      </c>
      <c r="F1196" t="s">
        <v>167</v>
      </c>
      <c r="G1196" t="s">
        <v>170</v>
      </c>
      <c r="H1196">
        <v>162</v>
      </c>
      <c r="I1196">
        <f>MediaSpend[[#This Row],[GrossMediaSpend]]*1.19</f>
        <v>192.78</v>
      </c>
    </row>
    <row r="1197" spans="1:9" x14ac:dyDescent="0.3">
      <c r="A1197" s="7">
        <v>44214</v>
      </c>
      <c r="B1197" s="7">
        <v>2019</v>
      </c>
      <c r="C1197">
        <v>11</v>
      </c>
      <c r="D1197" t="s">
        <v>103</v>
      </c>
      <c r="E1197" t="s">
        <v>100</v>
      </c>
      <c r="F1197" t="s">
        <v>160</v>
      </c>
      <c r="G1197" t="s">
        <v>171</v>
      </c>
      <c r="H1197">
        <v>57</v>
      </c>
      <c r="I1197">
        <f>MediaSpend[[#This Row],[GrossMediaSpend]]*1.19</f>
        <v>67.83</v>
      </c>
    </row>
    <row r="1198" spans="1:9" x14ac:dyDescent="0.3">
      <c r="A1198" s="7">
        <v>44214</v>
      </c>
      <c r="B1198" s="7">
        <v>2019</v>
      </c>
      <c r="C1198">
        <v>11</v>
      </c>
      <c r="D1198" t="s">
        <v>103</v>
      </c>
      <c r="E1198" t="s">
        <v>100</v>
      </c>
      <c r="F1198" t="s">
        <v>160</v>
      </c>
      <c r="G1198" t="s">
        <v>172</v>
      </c>
      <c r="H1198">
        <v>190</v>
      </c>
      <c r="I1198">
        <f>MediaSpend[[#This Row],[GrossMediaSpend]]*1.19</f>
        <v>226.1</v>
      </c>
    </row>
    <row r="1199" spans="1:9" x14ac:dyDescent="0.3">
      <c r="A1199" s="7">
        <v>44214</v>
      </c>
      <c r="B1199" s="7">
        <v>2019</v>
      </c>
      <c r="C1199">
        <v>11</v>
      </c>
      <c r="D1199" t="s">
        <v>112</v>
      </c>
      <c r="E1199" t="s">
        <v>100</v>
      </c>
      <c r="F1199" t="s">
        <v>160</v>
      </c>
      <c r="G1199" t="s">
        <v>328</v>
      </c>
      <c r="H1199">
        <v>168</v>
      </c>
      <c r="I1199">
        <f>MediaSpend[[#This Row],[GrossMediaSpend]]*1.19</f>
        <v>199.92</v>
      </c>
    </row>
    <row r="1200" spans="1:9" x14ac:dyDescent="0.3">
      <c r="A1200" s="7">
        <v>44214</v>
      </c>
      <c r="B1200" s="7">
        <v>2019</v>
      </c>
      <c r="C1200">
        <v>11</v>
      </c>
      <c r="D1200" t="s">
        <v>116</v>
      </c>
      <c r="E1200" t="s">
        <v>100</v>
      </c>
      <c r="F1200" t="s">
        <v>245</v>
      </c>
      <c r="G1200" t="s">
        <v>285</v>
      </c>
      <c r="H1200">
        <v>98</v>
      </c>
      <c r="I1200">
        <f>MediaSpend[[#This Row],[GrossMediaSpend]]*1.19</f>
        <v>116.61999999999999</v>
      </c>
    </row>
    <row r="1201" spans="1:9" x14ac:dyDescent="0.3">
      <c r="A1201" s="7">
        <v>44214</v>
      </c>
      <c r="B1201" s="7">
        <v>2019</v>
      </c>
      <c r="C1201">
        <v>11</v>
      </c>
      <c r="D1201" t="s">
        <v>116</v>
      </c>
      <c r="E1201" t="s">
        <v>100</v>
      </c>
      <c r="F1201" t="s">
        <v>245</v>
      </c>
      <c r="G1201" t="s">
        <v>359</v>
      </c>
      <c r="H1201">
        <v>259</v>
      </c>
      <c r="I1201">
        <f>MediaSpend[[#This Row],[GrossMediaSpend]]*1.19</f>
        <v>308.20999999999998</v>
      </c>
    </row>
    <row r="1202" spans="1:9" x14ac:dyDescent="0.3">
      <c r="A1202" s="7">
        <v>44214</v>
      </c>
      <c r="B1202" s="7">
        <v>2019</v>
      </c>
      <c r="C1202">
        <v>11</v>
      </c>
      <c r="D1202" t="s">
        <v>112</v>
      </c>
      <c r="E1202" t="s">
        <v>100</v>
      </c>
      <c r="F1202" t="s">
        <v>245</v>
      </c>
      <c r="G1202" t="s">
        <v>359</v>
      </c>
      <c r="H1202">
        <v>256</v>
      </c>
      <c r="I1202">
        <f>MediaSpend[[#This Row],[GrossMediaSpend]]*1.19</f>
        <v>304.64</v>
      </c>
    </row>
    <row r="1203" spans="1:9" x14ac:dyDescent="0.3">
      <c r="A1203" s="7">
        <v>44214</v>
      </c>
      <c r="B1203" s="7">
        <v>2019</v>
      </c>
      <c r="C1203">
        <v>11</v>
      </c>
      <c r="D1203" t="s">
        <v>206</v>
      </c>
      <c r="E1203" t="s">
        <v>100</v>
      </c>
      <c r="F1203" t="s">
        <v>245</v>
      </c>
      <c r="G1203" t="s">
        <v>285</v>
      </c>
      <c r="H1203">
        <v>155</v>
      </c>
      <c r="I1203">
        <f>MediaSpend[[#This Row],[GrossMediaSpend]]*1.19</f>
        <v>184.45</v>
      </c>
    </row>
    <row r="1204" spans="1:9" x14ac:dyDescent="0.3">
      <c r="A1204" s="7">
        <v>44214</v>
      </c>
      <c r="B1204" s="7">
        <v>2019</v>
      </c>
      <c r="C1204">
        <v>11</v>
      </c>
      <c r="D1204" t="s">
        <v>173</v>
      </c>
      <c r="E1204" t="s">
        <v>100</v>
      </c>
      <c r="F1204" t="s">
        <v>176</v>
      </c>
      <c r="G1204" t="s">
        <v>177</v>
      </c>
      <c r="H1204">
        <v>6</v>
      </c>
      <c r="I1204">
        <f>MediaSpend[[#This Row],[GrossMediaSpend]]*1.19</f>
        <v>7.14</v>
      </c>
    </row>
    <row r="1205" spans="1:9" x14ac:dyDescent="0.3">
      <c r="A1205" s="7">
        <v>44214</v>
      </c>
      <c r="B1205" s="7">
        <v>2019</v>
      </c>
      <c r="C1205">
        <v>11</v>
      </c>
      <c r="D1205" t="s">
        <v>178</v>
      </c>
      <c r="E1205" t="s">
        <v>100</v>
      </c>
      <c r="F1205" t="s">
        <v>381</v>
      </c>
      <c r="G1205" t="s">
        <v>382</v>
      </c>
      <c r="H1205">
        <v>7</v>
      </c>
      <c r="I1205">
        <f>MediaSpend[[#This Row],[GrossMediaSpend]]*1.19</f>
        <v>8.33</v>
      </c>
    </row>
    <row r="1206" spans="1:9" x14ac:dyDescent="0.3">
      <c r="A1206" s="7">
        <v>44214</v>
      </c>
      <c r="B1206" s="7">
        <v>2019</v>
      </c>
      <c r="C1206">
        <v>11</v>
      </c>
      <c r="D1206" t="s">
        <v>116</v>
      </c>
      <c r="E1206" t="s">
        <v>100</v>
      </c>
      <c r="F1206" t="s">
        <v>185</v>
      </c>
      <c r="G1206" t="s">
        <v>186</v>
      </c>
      <c r="H1206">
        <v>177</v>
      </c>
      <c r="I1206">
        <f>MediaSpend[[#This Row],[GrossMediaSpend]]*1.19</f>
        <v>210.63</v>
      </c>
    </row>
    <row r="1207" spans="1:9" x14ac:dyDescent="0.3">
      <c r="A1207" s="7">
        <v>44214</v>
      </c>
      <c r="B1207" s="7">
        <v>2019</v>
      </c>
      <c r="C1207">
        <v>11</v>
      </c>
      <c r="D1207" t="s">
        <v>116</v>
      </c>
      <c r="E1207" t="s">
        <v>100</v>
      </c>
      <c r="F1207" t="s">
        <v>194</v>
      </c>
      <c r="G1207" t="s">
        <v>195</v>
      </c>
      <c r="H1207">
        <v>21</v>
      </c>
      <c r="I1207">
        <f>MediaSpend[[#This Row],[GrossMediaSpend]]*1.19</f>
        <v>24.99</v>
      </c>
    </row>
    <row r="1208" spans="1:9" x14ac:dyDescent="0.3">
      <c r="A1208" s="7">
        <v>44214</v>
      </c>
      <c r="B1208" s="7">
        <v>2019</v>
      </c>
      <c r="C1208">
        <v>11</v>
      </c>
      <c r="D1208" t="s">
        <v>187</v>
      </c>
      <c r="E1208" t="s">
        <v>100</v>
      </c>
      <c r="F1208" t="s">
        <v>188</v>
      </c>
      <c r="G1208" t="s">
        <v>189</v>
      </c>
      <c r="H1208">
        <v>20</v>
      </c>
      <c r="I1208">
        <f>MediaSpend[[#This Row],[GrossMediaSpend]]*1.19</f>
        <v>23.799999999999997</v>
      </c>
    </row>
    <row r="1209" spans="1:9" x14ac:dyDescent="0.3">
      <c r="A1209" s="7">
        <v>44214</v>
      </c>
      <c r="B1209" s="7">
        <v>2019</v>
      </c>
      <c r="C1209">
        <v>11</v>
      </c>
      <c r="D1209" t="s">
        <v>107</v>
      </c>
      <c r="E1209" t="s">
        <v>100</v>
      </c>
      <c r="F1209" t="s">
        <v>174</v>
      </c>
      <c r="G1209" t="s">
        <v>175</v>
      </c>
      <c r="H1209">
        <v>160</v>
      </c>
      <c r="I1209">
        <f>MediaSpend[[#This Row],[GrossMediaSpend]]*1.19</f>
        <v>190.39999999999998</v>
      </c>
    </row>
    <row r="1210" spans="1:9" x14ac:dyDescent="0.3">
      <c r="A1210" s="7">
        <v>44214</v>
      </c>
      <c r="B1210" s="7">
        <v>2019</v>
      </c>
      <c r="C1210">
        <v>11</v>
      </c>
      <c r="D1210" t="s">
        <v>187</v>
      </c>
      <c r="E1210" t="s">
        <v>100</v>
      </c>
      <c r="F1210" t="s">
        <v>330</v>
      </c>
      <c r="G1210" t="s">
        <v>331</v>
      </c>
      <c r="H1210">
        <v>109</v>
      </c>
      <c r="I1210">
        <f>MediaSpend[[#This Row],[GrossMediaSpend]]*1.19</f>
        <v>129.71</v>
      </c>
    </row>
    <row r="1211" spans="1:9" x14ac:dyDescent="0.3">
      <c r="A1211" s="7">
        <v>44214</v>
      </c>
      <c r="B1211" s="7">
        <v>2019</v>
      </c>
      <c r="C1211">
        <v>11</v>
      </c>
      <c r="D1211" t="s">
        <v>104</v>
      </c>
      <c r="E1211" t="s">
        <v>100</v>
      </c>
      <c r="F1211" t="s">
        <v>312</v>
      </c>
      <c r="G1211" t="s">
        <v>313</v>
      </c>
      <c r="H1211">
        <v>209</v>
      </c>
      <c r="I1211">
        <f>MediaSpend[[#This Row],[GrossMediaSpend]]*1.19</f>
        <v>248.70999999999998</v>
      </c>
    </row>
    <row r="1212" spans="1:9" x14ac:dyDescent="0.3">
      <c r="A1212" s="7">
        <v>44214</v>
      </c>
      <c r="B1212" s="7">
        <v>2019</v>
      </c>
      <c r="C1212">
        <v>11</v>
      </c>
      <c r="D1212" t="s">
        <v>104</v>
      </c>
      <c r="E1212" t="s">
        <v>100</v>
      </c>
      <c r="F1212" t="s">
        <v>383</v>
      </c>
      <c r="G1212" t="s">
        <v>384</v>
      </c>
      <c r="H1212">
        <v>38</v>
      </c>
      <c r="I1212">
        <f>MediaSpend[[#This Row],[GrossMediaSpend]]*1.19</f>
        <v>45.22</v>
      </c>
    </row>
    <row r="1213" spans="1:9" x14ac:dyDescent="0.3">
      <c r="A1213" s="7">
        <v>44214</v>
      </c>
      <c r="B1213" s="7">
        <v>2019</v>
      </c>
      <c r="C1213">
        <v>11</v>
      </c>
      <c r="D1213" t="s">
        <v>111</v>
      </c>
      <c r="E1213" t="s">
        <v>100</v>
      </c>
      <c r="F1213" t="s">
        <v>385</v>
      </c>
      <c r="G1213" t="s">
        <v>386</v>
      </c>
      <c r="H1213">
        <v>190</v>
      </c>
      <c r="I1213">
        <f>MediaSpend[[#This Row],[GrossMediaSpend]]*1.19</f>
        <v>226.1</v>
      </c>
    </row>
    <row r="1214" spans="1:9" x14ac:dyDescent="0.3">
      <c r="A1214" s="7">
        <v>44214</v>
      </c>
      <c r="B1214" s="7">
        <v>2019</v>
      </c>
      <c r="C1214">
        <v>11</v>
      </c>
      <c r="D1214" t="s">
        <v>111</v>
      </c>
      <c r="E1214" t="s">
        <v>100</v>
      </c>
      <c r="F1214" t="s">
        <v>351</v>
      </c>
      <c r="G1214" t="s">
        <v>351</v>
      </c>
      <c r="H1214">
        <v>181</v>
      </c>
      <c r="I1214">
        <f>MediaSpend[[#This Row],[GrossMediaSpend]]*1.19</f>
        <v>215.39</v>
      </c>
    </row>
    <row r="1215" spans="1:9" x14ac:dyDescent="0.3">
      <c r="A1215" s="7">
        <v>44214</v>
      </c>
      <c r="B1215" s="7">
        <v>2019</v>
      </c>
      <c r="C1215">
        <v>11</v>
      </c>
      <c r="D1215" t="s">
        <v>149</v>
      </c>
      <c r="E1215" t="s">
        <v>100</v>
      </c>
      <c r="F1215" t="s">
        <v>174</v>
      </c>
      <c r="G1215" t="s">
        <v>175</v>
      </c>
      <c r="H1215">
        <v>230</v>
      </c>
      <c r="I1215">
        <f>MediaSpend[[#This Row],[GrossMediaSpend]]*1.19</f>
        <v>273.7</v>
      </c>
    </row>
    <row r="1216" spans="1:9" x14ac:dyDescent="0.3">
      <c r="A1216" s="7">
        <v>44214</v>
      </c>
      <c r="B1216" s="7">
        <v>2019</v>
      </c>
      <c r="C1216">
        <v>11</v>
      </c>
      <c r="D1216" t="s">
        <v>149</v>
      </c>
      <c r="E1216" t="s">
        <v>100</v>
      </c>
      <c r="F1216" t="s">
        <v>287</v>
      </c>
      <c r="G1216" t="s">
        <v>288</v>
      </c>
      <c r="H1216">
        <v>23</v>
      </c>
      <c r="I1216">
        <f>MediaSpend[[#This Row],[GrossMediaSpend]]*1.19</f>
        <v>27.369999999999997</v>
      </c>
    </row>
    <row r="1217" spans="1:9" x14ac:dyDescent="0.3">
      <c r="A1217" s="7">
        <v>44214</v>
      </c>
      <c r="B1217" s="7">
        <v>2019</v>
      </c>
      <c r="C1217">
        <v>11</v>
      </c>
      <c r="D1217" t="s">
        <v>261</v>
      </c>
      <c r="E1217" t="s">
        <v>100</v>
      </c>
      <c r="F1217" t="s">
        <v>337</v>
      </c>
      <c r="G1217" t="s">
        <v>338</v>
      </c>
      <c r="H1217">
        <v>31</v>
      </c>
      <c r="I1217">
        <f>MediaSpend[[#This Row],[GrossMediaSpend]]*1.19</f>
        <v>36.89</v>
      </c>
    </row>
    <row r="1218" spans="1:9" x14ac:dyDescent="0.3">
      <c r="A1218" s="7">
        <v>44214</v>
      </c>
      <c r="B1218" s="7">
        <v>2019</v>
      </c>
      <c r="C1218">
        <v>11</v>
      </c>
      <c r="D1218" t="s">
        <v>111</v>
      </c>
      <c r="E1218" t="s">
        <v>100</v>
      </c>
      <c r="F1218" t="s">
        <v>122</v>
      </c>
      <c r="G1218" t="s">
        <v>387</v>
      </c>
      <c r="H1218">
        <v>71</v>
      </c>
      <c r="I1218">
        <f>MediaSpend[[#This Row],[GrossMediaSpend]]*1.19</f>
        <v>84.49</v>
      </c>
    </row>
    <row r="1219" spans="1:9" x14ac:dyDescent="0.3">
      <c r="A1219" s="7">
        <v>44214</v>
      </c>
      <c r="B1219" s="7">
        <v>2019</v>
      </c>
      <c r="C1219">
        <v>11</v>
      </c>
      <c r="D1219" t="s">
        <v>112</v>
      </c>
      <c r="E1219" t="s">
        <v>100</v>
      </c>
      <c r="F1219" t="s">
        <v>202</v>
      </c>
      <c r="G1219" t="s">
        <v>203</v>
      </c>
      <c r="H1219">
        <v>55</v>
      </c>
      <c r="I1219">
        <f>MediaSpend[[#This Row],[GrossMediaSpend]]*1.19</f>
        <v>65.45</v>
      </c>
    </row>
    <row r="1220" spans="1:9" x14ac:dyDescent="0.3">
      <c r="A1220" s="7">
        <v>44214</v>
      </c>
      <c r="B1220" s="7">
        <v>2019</v>
      </c>
      <c r="C1220">
        <v>11</v>
      </c>
      <c r="D1220" t="s">
        <v>206</v>
      </c>
      <c r="E1220" t="s">
        <v>100</v>
      </c>
      <c r="F1220" t="s">
        <v>278</v>
      </c>
      <c r="G1220" t="s">
        <v>280</v>
      </c>
      <c r="H1220">
        <v>74</v>
      </c>
      <c r="I1220">
        <f>MediaSpend[[#This Row],[GrossMediaSpend]]*1.19</f>
        <v>88.06</v>
      </c>
    </row>
    <row r="1221" spans="1:9" x14ac:dyDescent="0.3">
      <c r="A1221" s="7">
        <v>44214</v>
      </c>
      <c r="B1221" s="7">
        <v>2019</v>
      </c>
      <c r="C1221">
        <v>11</v>
      </c>
      <c r="D1221" t="s">
        <v>103</v>
      </c>
      <c r="E1221" t="s">
        <v>100</v>
      </c>
      <c r="F1221" t="s">
        <v>210</v>
      </c>
      <c r="G1221" t="s">
        <v>211</v>
      </c>
      <c r="H1221">
        <v>245</v>
      </c>
      <c r="I1221">
        <f>MediaSpend[[#This Row],[GrossMediaSpend]]*1.19</f>
        <v>291.55</v>
      </c>
    </row>
    <row r="1222" spans="1:9" x14ac:dyDescent="0.3">
      <c r="A1222" s="7">
        <v>44214</v>
      </c>
      <c r="B1222" s="7">
        <v>2019</v>
      </c>
      <c r="C1222">
        <v>11</v>
      </c>
      <c r="D1222" t="s">
        <v>173</v>
      </c>
      <c r="E1222" t="s">
        <v>100</v>
      </c>
      <c r="F1222" t="s">
        <v>212</v>
      </c>
      <c r="G1222" t="s">
        <v>213</v>
      </c>
      <c r="H1222">
        <v>80</v>
      </c>
      <c r="I1222">
        <f>MediaSpend[[#This Row],[GrossMediaSpend]]*1.19</f>
        <v>95.199999999999989</v>
      </c>
    </row>
    <row r="1223" spans="1:9" x14ac:dyDescent="0.3">
      <c r="A1223" s="7">
        <v>44214</v>
      </c>
      <c r="B1223" s="7">
        <v>2019</v>
      </c>
      <c r="C1223">
        <v>11</v>
      </c>
      <c r="D1223" t="s">
        <v>173</v>
      </c>
      <c r="E1223" t="s">
        <v>100</v>
      </c>
      <c r="F1223" t="s">
        <v>212</v>
      </c>
      <c r="G1223" t="s">
        <v>315</v>
      </c>
      <c r="H1223">
        <v>27</v>
      </c>
      <c r="I1223">
        <f>MediaSpend[[#This Row],[GrossMediaSpend]]*1.19</f>
        <v>32.129999999999995</v>
      </c>
    </row>
    <row r="1224" spans="1:9" x14ac:dyDescent="0.3">
      <c r="A1224" s="7">
        <v>44214</v>
      </c>
      <c r="B1224" s="7">
        <v>2019</v>
      </c>
      <c r="C1224">
        <v>11</v>
      </c>
      <c r="D1224" t="s">
        <v>107</v>
      </c>
      <c r="E1224" t="s">
        <v>100</v>
      </c>
      <c r="F1224" t="s">
        <v>212</v>
      </c>
      <c r="G1224" t="s">
        <v>315</v>
      </c>
      <c r="H1224">
        <v>224</v>
      </c>
      <c r="I1224">
        <f>MediaSpend[[#This Row],[GrossMediaSpend]]*1.19</f>
        <v>266.56</v>
      </c>
    </row>
    <row r="1225" spans="1:9" x14ac:dyDescent="0.3">
      <c r="A1225" s="7">
        <v>44214</v>
      </c>
      <c r="B1225" s="7">
        <v>2019</v>
      </c>
      <c r="C1225">
        <v>11</v>
      </c>
      <c r="D1225" t="s">
        <v>107</v>
      </c>
      <c r="E1225" t="s">
        <v>100</v>
      </c>
      <c r="F1225" t="s">
        <v>212</v>
      </c>
      <c r="G1225" t="s">
        <v>376</v>
      </c>
      <c r="H1225">
        <v>170</v>
      </c>
      <c r="I1225">
        <f>MediaSpend[[#This Row],[GrossMediaSpend]]*1.19</f>
        <v>202.29999999999998</v>
      </c>
    </row>
    <row r="1226" spans="1:9" x14ac:dyDescent="0.3">
      <c r="A1226" s="7">
        <v>44214</v>
      </c>
      <c r="B1226" s="7">
        <v>2019</v>
      </c>
      <c r="C1226">
        <v>11</v>
      </c>
      <c r="D1226" t="s">
        <v>149</v>
      </c>
      <c r="E1226" t="s">
        <v>100</v>
      </c>
      <c r="F1226" t="s">
        <v>212</v>
      </c>
      <c r="G1226" t="s">
        <v>315</v>
      </c>
      <c r="H1226">
        <v>214</v>
      </c>
      <c r="I1226">
        <f>MediaSpend[[#This Row],[GrossMediaSpend]]*1.19</f>
        <v>254.66</v>
      </c>
    </row>
    <row r="1227" spans="1:9" x14ac:dyDescent="0.3">
      <c r="A1227" s="7">
        <v>44214</v>
      </c>
      <c r="B1227" s="7">
        <v>2019</v>
      </c>
      <c r="C1227">
        <v>11</v>
      </c>
      <c r="D1227" t="s">
        <v>99</v>
      </c>
      <c r="E1227" t="s">
        <v>100</v>
      </c>
      <c r="F1227" t="s">
        <v>214</v>
      </c>
      <c r="G1227" t="s">
        <v>378</v>
      </c>
      <c r="H1227">
        <v>270</v>
      </c>
      <c r="I1227">
        <f>MediaSpend[[#This Row],[GrossMediaSpend]]*1.19</f>
        <v>321.3</v>
      </c>
    </row>
    <row r="1228" spans="1:9" x14ac:dyDescent="0.3">
      <c r="A1228" s="7">
        <v>44214</v>
      </c>
      <c r="B1228" s="7">
        <v>2019</v>
      </c>
      <c r="C1228">
        <v>11</v>
      </c>
      <c r="D1228" t="s">
        <v>105</v>
      </c>
      <c r="E1228" t="s">
        <v>100</v>
      </c>
      <c r="F1228" t="s">
        <v>214</v>
      </c>
      <c r="G1228" t="s">
        <v>217</v>
      </c>
      <c r="H1228">
        <v>88</v>
      </c>
      <c r="I1228">
        <f>MediaSpend[[#This Row],[GrossMediaSpend]]*1.19</f>
        <v>104.72</v>
      </c>
    </row>
    <row r="1229" spans="1:9" x14ac:dyDescent="0.3">
      <c r="A1229" s="7">
        <v>44214</v>
      </c>
      <c r="B1229" s="7">
        <v>2019</v>
      </c>
      <c r="C1229">
        <v>11</v>
      </c>
      <c r="D1229" t="s">
        <v>105</v>
      </c>
      <c r="E1229" t="s">
        <v>100</v>
      </c>
      <c r="F1229" t="s">
        <v>214</v>
      </c>
      <c r="G1229" t="s">
        <v>298</v>
      </c>
      <c r="H1229">
        <v>152</v>
      </c>
      <c r="I1229">
        <f>MediaSpend[[#This Row],[GrossMediaSpend]]*1.19</f>
        <v>180.88</v>
      </c>
    </row>
    <row r="1230" spans="1:9" x14ac:dyDescent="0.3">
      <c r="A1230" s="7">
        <v>44214</v>
      </c>
      <c r="B1230" s="7">
        <v>2019</v>
      </c>
      <c r="C1230">
        <v>11</v>
      </c>
      <c r="D1230" t="s">
        <v>105</v>
      </c>
      <c r="E1230" t="s">
        <v>100</v>
      </c>
      <c r="F1230" t="s">
        <v>214</v>
      </c>
      <c r="G1230" t="s">
        <v>299</v>
      </c>
      <c r="H1230">
        <v>98</v>
      </c>
      <c r="I1230">
        <f>MediaSpend[[#This Row],[GrossMediaSpend]]*1.19</f>
        <v>116.61999999999999</v>
      </c>
    </row>
    <row r="1231" spans="1:9" x14ac:dyDescent="0.3">
      <c r="A1231" s="7">
        <v>44214</v>
      </c>
      <c r="B1231" s="7">
        <v>2019</v>
      </c>
      <c r="C1231">
        <v>11</v>
      </c>
      <c r="D1231" t="s">
        <v>222</v>
      </c>
      <c r="E1231" t="s">
        <v>100</v>
      </c>
      <c r="F1231" t="s">
        <v>214</v>
      </c>
      <c r="G1231" t="s">
        <v>297</v>
      </c>
      <c r="H1231">
        <v>239</v>
      </c>
      <c r="I1231">
        <f>MediaSpend[[#This Row],[GrossMediaSpend]]*1.19</f>
        <v>284.40999999999997</v>
      </c>
    </row>
    <row r="1232" spans="1:9" x14ac:dyDescent="0.3">
      <c r="A1232" s="7">
        <v>44214</v>
      </c>
      <c r="B1232" s="7">
        <v>2019</v>
      </c>
      <c r="C1232">
        <v>11</v>
      </c>
      <c r="D1232" t="s">
        <v>99</v>
      </c>
      <c r="E1232" t="s">
        <v>100</v>
      </c>
      <c r="F1232" t="s">
        <v>218</v>
      </c>
      <c r="G1232" t="s">
        <v>220</v>
      </c>
      <c r="H1232">
        <v>48</v>
      </c>
      <c r="I1232">
        <f>MediaSpend[[#This Row],[GrossMediaSpend]]*1.19</f>
        <v>57.12</v>
      </c>
    </row>
    <row r="1233" spans="1:9" x14ac:dyDescent="0.3">
      <c r="A1233" s="7">
        <v>44214</v>
      </c>
      <c r="B1233" s="7">
        <v>2019</v>
      </c>
      <c r="C1233">
        <v>11</v>
      </c>
      <c r="D1233" t="s">
        <v>173</v>
      </c>
      <c r="E1233" t="s">
        <v>100</v>
      </c>
      <c r="F1233" t="s">
        <v>218</v>
      </c>
      <c r="G1233" t="s">
        <v>354</v>
      </c>
      <c r="H1233">
        <v>125</v>
      </c>
      <c r="I1233">
        <f>MediaSpend[[#This Row],[GrossMediaSpend]]*1.19</f>
        <v>148.75</v>
      </c>
    </row>
    <row r="1234" spans="1:9" x14ac:dyDescent="0.3">
      <c r="A1234" s="7">
        <v>44214</v>
      </c>
      <c r="B1234" s="7">
        <v>2019</v>
      </c>
      <c r="C1234">
        <v>11</v>
      </c>
      <c r="D1234" t="s">
        <v>99</v>
      </c>
      <c r="E1234" t="s">
        <v>100</v>
      </c>
      <c r="F1234" t="s">
        <v>218</v>
      </c>
      <c r="G1234" t="s">
        <v>221</v>
      </c>
      <c r="H1234">
        <v>267</v>
      </c>
      <c r="I1234">
        <f>MediaSpend[[#This Row],[GrossMediaSpend]]*1.19</f>
        <v>317.72999999999996</v>
      </c>
    </row>
    <row r="1235" spans="1:9" x14ac:dyDescent="0.3">
      <c r="A1235" s="7">
        <v>44214</v>
      </c>
      <c r="B1235" s="7">
        <v>2019</v>
      </c>
      <c r="C1235">
        <v>11</v>
      </c>
      <c r="D1235" t="s">
        <v>178</v>
      </c>
      <c r="E1235" t="s">
        <v>100</v>
      </c>
      <c r="F1235" t="s">
        <v>218</v>
      </c>
      <c r="G1235" t="s">
        <v>221</v>
      </c>
      <c r="H1235">
        <v>3</v>
      </c>
      <c r="I1235">
        <f>MediaSpend[[#This Row],[GrossMediaSpend]]*1.19</f>
        <v>3.57</v>
      </c>
    </row>
    <row r="1236" spans="1:9" x14ac:dyDescent="0.3">
      <c r="A1236" s="7">
        <v>44214</v>
      </c>
      <c r="B1236" s="7">
        <v>2019</v>
      </c>
      <c r="C1236">
        <v>11</v>
      </c>
      <c r="D1236" t="s">
        <v>173</v>
      </c>
      <c r="E1236" t="s">
        <v>100</v>
      </c>
      <c r="F1236" t="s">
        <v>218</v>
      </c>
      <c r="G1236" t="s">
        <v>221</v>
      </c>
      <c r="H1236">
        <v>247</v>
      </c>
      <c r="I1236">
        <f>MediaSpend[[#This Row],[GrossMediaSpend]]*1.19</f>
        <v>293.93</v>
      </c>
    </row>
    <row r="1237" spans="1:9" x14ac:dyDescent="0.3">
      <c r="A1237" s="7">
        <v>44214</v>
      </c>
      <c r="B1237" s="7">
        <v>2019</v>
      </c>
      <c r="C1237">
        <v>11</v>
      </c>
      <c r="D1237" t="s">
        <v>107</v>
      </c>
      <c r="E1237" t="s">
        <v>100</v>
      </c>
      <c r="F1237" t="s">
        <v>218</v>
      </c>
      <c r="G1237" t="s">
        <v>221</v>
      </c>
      <c r="H1237">
        <v>193</v>
      </c>
      <c r="I1237">
        <f>MediaSpend[[#This Row],[GrossMediaSpend]]*1.19</f>
        <v>229.67</v>
      </c>
    </row>
    <row r="1238" spans="1:9" x14ac:dyDescent="0.3">
      <c r="A1238" s="7">
        <v>44214</v>
      </c>
      <c r="B1238" s="7">
        <v>2019</v>
      </c>
      <c r="C1238">
        <v>11</v>
      </c>
      <c r="D1238" t="s">
        <v>222</v>
      </c>
      <c r="E1238" t="s">
        <v>100</v>
      </c>
      <c r="F1238" t="s">
        <v>218</v>
      </c>
      <c r="G1238" t="s">
        <v>221</v>
      </c>
      <c r="H1238">
        <v>158</v>
      </c>
      <c r="I1238">
        <f>MediaSpend[[#This Row],[GrossMediaSpend]]*1.19</f>
        <v>188.01999999999998</v>
      </c>
    </row>
    <row r="1239" spans="1:9" x14ac:dyDescent="0.3">
      <c r="A1239" s="7">
        <v>44244</v>
      </c>
      <c r="B1239" s="7">
        <v>2019</v>
      </c>
      <c r="C1239">
        <v>12</v>
      </c>
      <c r="D1239" t="s">
        <v>99</v>
      </c>
      <c r="E1239" t="s">
        <v>100</v>
      </c>
      <c r="F1239" t="s">
        <v>101</v>
      </c>
      <c r="G1239" t="s">
        <v>102</v>
      </c>
      <c r="H1239">
        <v>212</v>
      </c>
      <c r="I1239">
        <f>MediaSpend[[#This Row],[GrossMediaSpend]]*1.19</f>
        <v>252.28</v>
      </c>
    </row>
    <row r="1240" spans="1:9" x14ac:dyDescent="0.3">
      <c r="A1240" s="7">
        <v>44244</v>
      </c>
      <c r="B1240" s="7">
        <v>2019</v>
      </c>
      <c r="C1240">
        <v>12</v>
      </c>
      <c r="D1240" t="s">
        <v>178</v>
      </c>
      <c r="E1240" t="s">
        <v>100</v>
      </c>
      <c r="F1240" t="s">
        <v>101</v>
      </c>
      <c r="G1240" t="s">
        <v>102</v>
      </c>
      <c r="H1240">
        <v>185</v>
      </c>
      <c r="I1240">
        <f>MediaSpend[[#This Row],[GrossMediaSpend]]*1.19</f>
        <v>220.14999999999998</v>
      </c>
    </row>
    <row r="1241" spans="1:9" x14ac:dyDescent="0.3">
      <c r="A1241" s="7">
        <v>44244</v>
      </c>
      <c r="B1241" s="7">
        <v>2019</v>
      </c>
      <c r="C1241">
        <v>12</v>
      </c>
      <c r="D1241" t="s">
        <v>107</v>
      </c>
      <c r="E1241" t="s">
        <v>100</v>
      </c>
      <c r="F1241" t="s">
        <v>101</v>
      </c>
      <c r="G1241" t="s">
        <v>102</v>
      </c>
      <c r="H1241">
        <v>194</v>
      </c>
      <c r="I1241">
        <f>MediaSpend[[#This Row],[GrossMediaSpend]]*1.19</f>
        <v>230.85999999999999</v>
      </c>
    </row>
    <row r="1242" spans="1:9" x14ac:dyDescent="0.3">
      <c r="A1242" s="7">
        <v>44244</v>
      </c>
      <c r="B1242" s="7">
        <v>2019</v>
      </c>
      <c r="C1242">
        <v>12</v>
      </c>
      <c r="D1242" t="s">
        <v>103</v>
      </c>
      <c r="E1242" t="s">
        <v>100</v>
      </c>
      <c r="F1242" t="s">
        <v>101</v>
      </c>
      <c r="G1242" t="s">
        <v>102</v>
      </c>
      <c r="H1242">
        <v>227</v>
      </c>
      <c r="I1242">
        <f>MediaSpend[[#This Row],[GrossMediaSpend]]*1.19</f>
        <v>270.13</v>
      </c>
    </row>
    <row r="1243" spans="1:9" x14ac:dyDescent="0.3">
      <c r="A1243" s="7">
        <v>44244</v>
      </c>
      <c r="B1243" s="7">
        <v>2019</v>
      </c>
      <c r="C1243">
        <v>12</v>
      </c>
      <c r="D1243" t="s">
        <v>104</v>
      </c>
      <c r="E1243" t="s">
        <v>100</v>
      </c>
      <c r="F1243" t="s">
        <v>101</v>
      </c>
      <c r="G1243" t="s">
        <v>102</v>
      </c>
      <c r="H1243">
        <v>189</v>
      </c>
      <c r="I1243">
        <f>MediaSpend[[#This Row],[GrossMediaSpend]]*1.19</f>
        <v>224.91</v>
      </c>
    </row>
    <row r="1244" spans="1:9" x14ac:dyDescent="0.3">
      <c r="A1244" s="7">
        <v>44244</v>
      </c>
      <c r="B1244" s="7">
        <v>2019</v>
      </c>
      <c r="C1244">
        <v>12</v>
      </c>
      <c r="D1244" t="s">
        <v>111</v>
      </c>
      <c r="E1244" t="s">
        <v>100</v>
      </c>
      <c r="F1244" t="s">
        <v>101</v>
      </c>
      <c r="G1244" t="s">
        <v>102</v>
      </c>
      <c r="H1244">
        <v>219</v>
      </c>
      <c r="I1244">
        <f>MediaSpend[[#This Row],[GrossMediaSpend]]*1.19</f>
        <v>260.61</v>
      </c>
    </row>
    <row r="1245" spans="1:9" x14ac:dyDescent="0.3">
      <c r="A1245" s="7">
        <v>44244</v>
      </c>
      <c r="B1245" s="7">
        <v>2019</v>
      </c>
      <c r="C1245">
        <v>12</v>
      </c>
      <c r="D1245" t="s">
        <v>222</v>
      </c>
      <c r="E1245" t="s">
        <v>100</v>
      </c>
      <c r="F1245" t="s">
        <v>101</v>
      </c>
      <c r="G1245" t="s">
        <v>102</v>
      </c>
      <c r="H1245">
        <v>189</v>
      </c>
      <c r="I1245">
        <f>MediaSpend[[#This Row],[GrossMediaSpend]]*1.19</f>
        <v>224.91</v>
      </c>
    </row>
    <row r="1246" spans="1:9" x14ac:dyDescent="0.3">
      <c r="A1246" s="7">
        <v>44244</v>
      </c>
      <c r="B1246" s="7">
        <v>2019</v>
      </c>
      <c r="C1246">
        <v>12</v>
      </c>
      <c r="D1246" t="s">
        <v>99</v>
      </c>
      <c r="E1246" t="s">
        <v>100</v>
      </c>
      <c r="F1246" t="s">
        <v>101</v>
      </c>
      <c r="G1246" t="s">
        <v>106</v>
      </c>
      <c r="H1246">
        <v>204</v>
      </c>
      <c r="I1246">
        <f>MediaSpend[[#This Row],[GrossMediaSpend]]*1.19</f>
        <v>242.76</v>
      </c>
    </row>
    <row r="1247" spans="1:9" x14ac:dyDescent="0.3">
      <c r="A1247" s="7">
        <v>44244</v>
      </c>
      <c r="B1247" s="7">
        <v>2019</v>
      </c>
      <c r="C1247">
        <v>12</v>
      </c>
      <c r="D1247" t="s">
        <v>107</v>
      </c>
      <c r="E1247" t="s">
        <v>100</v>
      </c>
      <c r="F1247" t="s">
        <v>101</v>
      </c>
      <c r="G1247" t="s">
        <v>106</v>
      </c>
      <c r="H1247">
        <v>265</v>
      </c>
      <c r="I1247">
        <f>MediaSpend[[#This Row],[GrossMediaSpend]]*1.19</f>
        <v>315.34999999999997</v>
      </c>
    </row>
    <row r="1248" spans="1:9" x14ac:dyDescent="0.3">
      <c r="A1248" s="7">
        <v>44244</v>
      </c>
      <c r="B1248" s="7">
        <v>2019</v>
      </c>
      <c r="C1248">
        <v>12</v>
      </c>
      <c r="D1248" t="s">
        <v>104</v>
      </c>
      <c r="E1248" t="s">
        <v>100</v>
      </c>
      <c r="F1248" t="s">
        <v>101</v>
      </c>
      <c r="G1248" t="s">
        <v>106</v>
      </c>
      <c r="H1248">
        <v>60</v>
      </c>
      <c r="I1248">
        <f>MediaSpend[[#This Row],[GrossMediaSpend]]*1.19</f>
        <v>71.399999999999991</v>
      </c>
    </row>
    <row r="1249" spans="1:9" x14ac:dyDescent="0.3">
      <c r="A1249" s="7">
        <v>44244</v>
      </c>
      <c r="B1249" s="7">
        <v>2019</v>
      </c>
      <c r="C1249">
        <v>12</v>
      </c>
      <c r="D1249" t="s">
        <v>99</v>
      </c>
      <c r="E1249" t="s">
        <v>100</v>
      </c>
      <c r="F1249" t="s">
        <v>101</v>
      </c>
      <c r="G1249" t="s">
        <v>224</v>
      </c>
      <c r="H1249">
        <v>61</v>
      </c>
      <c r="I1249">
        <f>MediaSpend[[#This Row],[GrossMediaSpend]]*1.19</f>
        <v>72.59</v>
      </c>
    </row>
    <row r="1250" spans="1:9" x14ac:dyDescent="0.3">
      <c r="A1250" s="7">
        <v>44244</v>
      </c>
      <c r="B1250" s="7">
        <v>2019</v>
      </c>
      <c r="C1250">
        <v>12</v>
      </c>
      <c r="D1250" t="s">
        <v>103</v>
      </c>
      <c r="E1250" t="s">
        <v>100</v>
      </c>
      <c r="F1250" t="s">
        <v>101</v>
      </c>
      <c r="G1250" t="s">
        <v>109</v>
      </c>
      <c r="H1250">
        <v>109</v>
      </c>
      <c r="I1250">
        <f>MediaSpend[[#This Row],[GrossMediaSpend]]*1.19</f>
        <v>129.71</v>
      </c>
    </row>
    <row r="1251" spans="1:9" x14ac:dyDescent="0.3">
      <c r="A1251" s="7">
        <v>44244</v>
      </c>
      <c r="B1251" s="7">
        <v>2019</v>
      </c>
      <c r="C1251">
        <v>12</v>
      </c>
      <c r="D1251" t="s">
        <v>103</v>
      </c>
      <c r="E1251" t="s">
        <v>100</v>
      </c>
      <c r="F1251" t="s">
        <v>101</v>
      </c>
      <c r="G1251" t="s">
        <v>110</v>
      </c>
      <c r="H1251">
        <v>140</v>
      </c>
      <c r="I1251">
        <f>MediaSpend[[#This Row],[GrossMediaSpend]]*1.19</f>
        <v>166.6</v>
      </c>
    </row>
    <row r="1252" spans="1:9" x14ac:dyDescent="0.3">
      <c r="A1252" s="7">
        <v>44244</v>
      </c>
      <c r="B1252" s="7">
        <v>2019</v>
      </c>
      <c r="C1252">
        <v>12</v>
      </c>
      <c r="D1252" t="s">
        <v>103</v>
      </c>
      <c r="E1252" t="s">
        <v>100</v>
      </c>
      <c r="F1252" t="s">
        <v>101</v>
      </c>
      <c r="G1252" t="s">
        <v>340</v>
      </c>
      <c r="H1252">
        <v>248</v>
      </c>
      <c r="I1252">
        <f>MediaSpend[[#This Row],[GrossMediaSpend]]*1.19</f>
        <v>295.12</v>
      </c>
    </row>
    <row r="1253" spans="1:9" x14ac:dyDescent="0.3">
      <c r="A1253" s="7">
        <v>44244</v>
      </c>
      <c r="B1253" s="7">
        <v>2019</v>
      </c>
      <c r="C1253">
        <v>12</v>
      </c>
      <c r="D1253" t="s">
        <v>111</v>
      </c>
      <c r="E1253" t="s">
        <v>100</v>
      </c>
      <c r="F1253" t="s">
        <v>101</v>
      </c>
      <c r="G1253" t="s">
        <v>110</v>
      </c>
      <c r="H1253">
        <v>251</v>
      </c>
      <c r="I1253">
        <f>MediaSpend[[#This Row],[GrossMediaSpend]]*1.19</f>
        <v>298.69</v>
      </c>
    </row>
    <row r="1254" spans="1:9" x14ac:dyDescent="0.3">
      <c r="A1254" s="7">
        <v>44244</v>
      </c>
      <c r="B1254" s="7">
        <v>2019</v>
      </c>
      <c r="C1254">
        <v>12</v>
      </c>
      <c r="D1254" t="s">
        <v>99</v>
      </c>
      <c r="E1254" t="s">
        <v>113</v>
      </c>
      <c r="F1254" t="s">
        <v>114</v>
      </c>
      <c r="G1254" t="s">
        <v>225</v>
      </c>
      <c r="H1254">
        <v>214</v>
      </c>
      <c r="I1254">
        <f>MediaSpend[[#This Row],[GrossMediaSpend]]*1.19</f>
        <v>254.66</v>
      </c>
    </row>
    <row r="1255" spans="1:9" x14ac:dyDescent="0.3">
      <c r="A1255" s="7">
        <v>44244</v>
      </c>
      <c r="B1255" s="7">
        <v>2019</v>
      </c>
      <c r="C1255">
        <v>12</v>
      </c>
      <c r="D1255" t="s">
        <v>103</v>
      </c>
      <c r="E1255" t="s">
        <v>113</v>
      </c>
      <c r="F1255" t="s">
        <v>114</v>
      </c>
      <c r="G1255" t="s">
        <v>115</v>
      </c>
      <c r="H1255">
        <v>241</v>
      </c>
      <c r="I1255">
        <f>MediaSpend[[#This Row],[GrossMediaSpend]]*1.19</f>
        <v>286.78999999999996</v>
      </c>
    </row>
    <row r="1256" spans="1:9" x14ac:dyDescent="0.3">
      <c r="A1256" s="7">
        <v>44244</v>
      </c>
      <c r="B1256" s="7">
        <v>2019</v>
      </c>
      <c r="C1256">
        <v>12</v>
      </c>
      <c r="D1256" t="s">
        <v>103</v>
      </c>
      <c r="E1256" t="s">
        <v>113</v>
      </c>
      <c r="F1256" t="s">
        <v>114</v>
      </c>
      <c r="G1256" t="s">
        <v>227</v>
      </c>
      <c r="H1256">
        <v>114</v>
      </c>
      <c r="I1256">
        <f>MediaSpend[[#This Row],[GrossMediaSpend]]*1.19</f>
        <v>135.66</v>
      </c>
    </row>
    <row r="1257" spans="1:9" x14ac:dyDescent="0.3">
      <c r="A1257" s="7">
        <v>44244</v>
      </c>
      <c r="B1257" s="7">
        <v>2019</v>
      </c>
      <c r="C1257">
        <v>12</v>
      </c>
      <c r="D1257" t="s">
        <v>99</v>
      </c>
      <c r="E1257" t="s">
        <v>113</v>
      </c>
      <c r="F1257" t="s">
        <v>114</v>
      </c>
      <c r="G1257" t="s">
        <v>365</v>
      </c>
      <c r="H1257">
        <v>121</v>
      </c>
      <c r="I1257">
        <f>MediaSpend[[#This Row],[GrossMediaSpend]]*1.19</f>
        <v>143.98999999999998</v>
      </c>
    </row>
    <row r="1258" spans="1:9" x14ac:dyDescent="0.3">
      <c r="A1258" s="7">
        <v>44244</v>
      </c>
      <c r="B1258" s="7">
        <v>2019</v>
      </c>
      <c r="C1258">
        <v>12</v>
      </c>
      <c r="D1258" t="s">
        <v>105</v>
      </c>
      <c r="E1258" t="s">
        <v>113</v>
      </c>
      <c r="F1258" t="s">
        <v>114</v>
      </c>
      <c r="G1258" t="s">
        <v>388</v>
      </c>
      <c r="H1258">
        <v>186</v>
      </c>
      <c r="I1258">
        <f>MediaSpend[[#This Row],[GrossMediaSpend]]*1.19</f>
        <v>221.34</v>
      </c>
    </row>
    <row r="1259" spans="1:9" x14ac:dyDescent="0.3">
      <c r="A1259" s="7">
        <v>44244</v>
      </c>
      <c r="B1259" s="7">
        <v>2019</v>
      </c>
      <c r="C1259">
        <v>12</v>
      </c>
      <c r="D1259" t="s">
        <v>112</v>
      </c>
      <c r="E1259" t="s">
        <v>113</v>
      </c>
      <c r="F1259" t="s">
        <v>114</v>
      </c>
      <c r="G1259" t="s">
        <v>115</v>
      </c>
      <c r="H1259">
        <v>204</v>
      </c>
      <c r="I1259">
        <f>MediaSpend[[#This Row],[GrossMediaSpend]]*1.19</f>
        <v>242.76</v>
      </c>
    </row>
    <row r="1260" spans="1:9" x14ac:dyDescent="0.3">
      <c r="A1260" s="7">
        <v>44244</v>
      </c>
      <c r="B1260" s="7">
        <v>2019</v>
      </c>
      <c r="C1260">
        <v>12</v>
      </c>
      <c r="D1260" t="s">
        <v>112</v>
      </c>
      <c r="E1260" t="s">
        <v>113</v>
      </c>
      <c r="F1260" t="s">
        <v>114</v>
      </c>
      <c r="G1260" t="s">
        <v>226</v>
      </c>
      <c r="H1260">
        <v>213</v>
      </c>
      <c r="I1260">
        <f>MediaSpend[[#This Row],[GrossMediaSpend]]*1.19</f>
        <v>253.47</v>
      </c>
    </row>
    <row r="1261" spans="1:9" x14ac:dyDescent="0.3">
      <c r="A1261" s="7">
        <v>44244</v>
      </c>
      <c r="B1261" s="7">
        <v>2019</v>
      </c>
      <c r="C1261">
        <v>12</v>
      </c>
      <c r="D1261" t="s">
        <v>112</v>
      </c>
      <c r="E1261" t="s">
        <v>113</v>
      </c>
      <c r="F1261" t="s">
        <v>114</v>
      </c>
      <c r="G1261" t="s">
        <v>372</v>
      </c>
      <c r="H1261">
        <v>28</v>
      </c>
      <c r="I1261">
        <f>MediaSpend[[#This Row],[GrossMediaSpend]]*1.19</f>
        <v>33.32</v>
      </c>
    </row>
    <row r="1262" spans="1:9" x14ac:dyDescent="0.3">
      <c r="A1262" s="7">
        <v>44244</v>
      </c>
      <c r="B1262" s="7">
        <v>2019</v>
      </c>
      <c r="C1262">
        <v>12</v>
      </c>
      <c r="D1262" t="s">
        <v>112</v>
      </c>
      <c r="E1262" t="s">
        <v>113</v>
      </c>
      <c r="F1262" t="s">
        <v>114</v>
      </c>
      <c r="G1262" t="s">
        <v>266</v>
      </c>
      <c r="H1262">
        <v>261</v>
      </c>
      <c r="I1262">
        <f>MediaSpend[[#This Row],[GrossMediaSpend]]*1.19</f>
        <v>310.58999999999997</v>
      </c>
    </row>
    <row r="1263" spans="1:9" x14ac:dyDescent="0.3">
      <c r="A1263" s="7">
        <v>44244</v>
      </c>
      <c r="B1263" s="7">
        <v>2019</v>
      </c>
      <c r="C1263">
        <v>12</v>
      </c>
      <c r="D1263" t="s">
        <v>112</v>
      </c>
      <c r="E1263" t="s">
        <v>113</v>
      </c>
      <c r="F1263" t="s">
        <v>114</v>
      </c>
      <c r="G1263" t="s">
        <v>317</v>
      </c>
      <c r="H1263">
        <v>91</v>
      </c>
      <c r="I1263">
        <f>MediaSpend[[#This Row],[GrossMediaSpend]]*1.19</f>
        <v>108.28999999999999</v>
      </c>
    </row>
    <row r="1264" spans="1:9" x14ac:dyDescent="0.3">
      <c r="A1264" s="7">
        <v>44244</v>
      </c>
      <c r="B1264" s="7">
        <v>2019</v>
      </c>
      <c r="C1264">
        <v>12</v>
      </c>
      <c r="D1264" t="s">
        <v>116</v>
      </c>
      <c r="E1264" t="s">
        <v>113</v>
      </c>
      <c r="F1264" t="s">
        <v>114</v>
      </c>
      <c r="G1264" t="s">
        <v>266</v>
      </c>
      <c r="H1264">
        <v>29</v>
      </c>
      <c r="I1264">
        <f>MediaSpend[[#This Row],[GrossMediaSpend]]*1.19</f>
        <v>34.51</v>
      </c>
    </row>
    <row r="1265" spans="1:9" x14ac:dyDescent="0.3">
      <c r="A1265" s="7">
        <v>44244</v>
      </c>
      <c r="B1265" s="7">
        <v>2019</v>
      </c>
      <c r="C1265">
        <v>12</v>
      </c>
      <c r="D1265" t="s">
        <v>116</v>
      </c>
      <c r="E1265" t="s">
        <v>113</v>
      </c>
      <c r="F1265" t="s">
        <v>114</v>
      </c>
      <c r="G1265" t="s">
        <v>115</v>
      </c>
      <c r="H1265">
        <v>193</v>
      </c>
      <c r="I1265">
        <f>MediaSpend[[#This Row],[GrossMediaSpend]]*1.19</f>
        <v>229.67</v>
      </c>
    </row>
    <row r="1266" spans="1:9" x14ac:dyDescent="0.3">
      <c r="A1266" s="7">
        <v>44244</v>
      </c>
      <c r="B1266" s="7">
        <v>2019</v>
      </c>
      <c r="C1266">
        <v>12</v>
      </c>
      <c r="D1266" t="s">
        <v>116</v>
      </c>
      <c r="E1266" t="s">
        <v>113</v>
      </c>
      <c r="F1266" t="s">
        <v>114</v>
      </c>
      <c r="G1266" t="s">
        <v>226</v>
      </c>
      <c r="H1266">
        <v>173</v>
      </c>
      <c r="I1266">
        <f>MediaSpend[[#This Row],[GrossMediaSpend]]*1.19</f>
        <v>205.87</v>
      </c>
    </row>
    <row r="1267" spans="1:9" x14ac:dyDescent="0.3">
      <c r="A1267" s="7">
        <v>44244</v>
      </c>
      <c r="B1267" s="7">
        <v>2019</v>
      </c>
      <c r="C1267">
        <v>12</v>
      </c>
      <c r="D1267" t="s">
        <v>116</v>
      </c>
      <c r="E1267" t="s">
        <v>113</v>
      </c>
      <c r="F1267" t="s">
        <v>114</v>
      </c>
      <c r="G1267" t="s">
        <v>372</v>
      </c>
      <c r="H1267">
        <v>230</v>
      </c>
      <c r="I1267">
        <f>MediaSpend[[#This Row],[GrossMediaSpend]]*1.19</f>
        <v>273.7</v>
      </c>
    </row>
    <row r="1268" spans="1:9" x14ac:dyDescent="0.3">
      <c r="A1268" s="7">
        <v>44244</v>
      </c>
      <c r="B1268" s="7">
        <v>2019</v>
      </c>
      <c r="C1268">
        <v>12</v>
      </c>
      <c r="D1268" t="s">
        <v>116</v>
      </c>
      <c r="E1268" t="s">
        <v>113</v>
      </c>
      <c r="F1268" t="s">
        <v>114</v>
      </c>
      <c r="G1268" t="s">
        <v>227</v>
      </c>
      <c r="H1268">
        <v>28</v>
      </c>
      <c r="I1268">
        <f>MediaSpend[[#This Row],[GrossMediaSpend]]*1.19</f>
        <v>33.32</v>
      </c>
    </row>
    <row r="1269" spans="1:9" x14ac:dyDescent="0.3">
      <c r="A1269" s="7">
        <v>44244</v>
      </c>
      <c r="B1269" s="7">
        <v>2019</v>
      </c>
      <c r="C1269">
        <v>12</v>
      </c>
      <c r="D1269" t="s">
        <v>116</v>
      </c>
      <c r="E1269" t="s">
        <v>113</v>
      </c>
      <c r="F1269" t="s">
        <v>114</v>
      </c>
      <c r="G1269" t="s">
        <v>228</v>
      </c>
      <c r="H1269">
        <v>93</v>
      </c>
      <c r="I1269">
        <f>MediaSpend[[#This Row],[GrossMediaSpend]]*1.19</f>
        <v>110.67</v>
      </c>
    </row>
    <row r="1270" spans="1:9" x14ac:dyDescent="0.3">
      <c r="A1270" s="7">
        <v>44244</v>
      </c>
      <c r="B1270" s="7">
        <v>2019</v>
      </c>
      <c r="C1270">
        <v>12</v>
      </c>
      <c r="D1270" t="s">
        <v>116</v>
      </c>
      <c r="E1270" t="s">
        <v>113</v>
      </c>
      <c r="F1270" t="s">
        <v>114</v>
      </c>
      <c r="G1270" t="s">
        <v>389</v>
      </c>
      <c r="H1270">
        <v>131</v>
      </c>
      <c r="I1270">
        <f>MediaSpend[[#This Row],[GrossMediaSpend]]*1.19</f>
        <v>155.88999999999999</v>
      </c>
    </row>
    <row r="1271" spans="1:9" x14ac:dyDescent="0.3">
      <c r="A1271" s="7">
        <v>44244</v>
      </c>
      <c r="B1271" s="7">
        <v>2019</v>
      </c>
      <c r="C1271">
        <v>12</v>
      </c>
      <c r="D1271" t="s">
        <v>99</v>
      </c>
      <c r="E1271" t="s">
        <v>113</v>
      </c>
      <c r="F1271" t="s">
        <v>114</v>
      </c>
      <c r="G1271" t="s">
        <v>117</v>
      </c>
      <c r="H1271">
        <v>150</v>
      </c>
      <c r="I1271">
        <f>MediaSpend[[#This Row],[GrossMediaSpend]]*1.19</f>
        <v>178.5</v>
      </c>
    </row>
    <row r="1272" spans="1:9" x14ac:dyDescent="0.3">
      <c r="A1272" s="7">
        <v>44244</v>
      </c>
      <c r="B1272" s="7">
        <v>2019</v>
      </c>
      <c r="C1272">
        <v>12</v>
      </c>
      <c r="D1272" t="s">
        <v>116</v>
      </c>
      <c r="E1272" t="s">
        <v>113</v>
      </c>
      <c r="F1272" t="s">
        <v>114</v>
      </c>
      <c r="G1272" t="s">
        <v>117</v>
      </c>
      <c r="H1272">
        <v>16</v>
      </c>
      <c r="I1272">
        <f>MediaSpend[[#This Row],[GrossMediaSpend]]*1.19</f>
        <v>19.04</v>
      </c>
    </row>
    <row r="1273" spans="1:9" x14ac:dyDescent="0.3">
      <c r="A1273" s="7">
        <v>44244</v>
      </c>
      <c r="B1273" s="7">
        <v>2019</v>
      </c>
      <c r="C1273">
        <v>12</v>
      </c>
      <c r="D1273" t="s">
        <v>103</v>
      </c>
      <c r="E1273" t="s">
        <v>113</v>
      </c>
      <c r="F1273" t="s">
        <v>114</v>
      </c>
      <c r="G1273" t="s">
        <v>117</v>
      </c>
      <c r="H1273">
        <v>213</v>
      </c>
      <c r="I1273">
        <f>MediaSpend[[#This Row],[GrossMediaSpend]]*1.19</f>
        <v>253.47</v>
      </c>
    </row>
    <row r="1274" spans="1:9" x14ac:dyDescent="0.3">
      <c r="A1274" s="7">
        <v>44244</v>
      </c>
      <c r="B1274" s="7">
        <v>2019</v>
      </c>
      <c r="C1274">
        <v>12</v>
      </c>
      <c r="D1274" t="s">
        <v>103</v>
      </c>
      <c r="E1274" t="s">
        <v>118</v>
      </c>
      <c r="F1274" t="s">
        <v>119</v>
      </c>
      <c r="G1274" t="s">
        <v>121</v>
      </c>
      <c r="H1274">
        <v>259</v>
      </c>
      <c r="I1274">
        <f>MediaSpend[[#This Row],[GrossMediaSpend]]*1.19</f>
        <v>308.20999999999998</v>
      </c>
    </row>
    <row r="1275" spans="1:9" x14ac:dyDescent="0.3">
      <c r="A1275" s="7">
        <v>44244</v>
      </c>
      <c r="B1275" s="7">
        <v>2019</v>
      </c>
      <c r="C1275">
        <v>12</v>
      </c>
      <c r="D1275" t="s">
        <v>99</v>
      </c>
      <c r="E1275" t="s">
        <v>118</v>
      </c>
      <c r="F1275" t="s">
        <v>218</v>
      </c>
      <c r="G1275" t="s">
        <v>230</v>
      </c>
      <c r="H1275">
        <v>194</v>
      </c>
      <c r="I1275">
        <f>MediaSpend[[#This Row],[GrossMediaSpend]]*1.19</f>
        <v>230.85999999999999</v>
      </c>
    </row>
    <row r="1276" spans="1:9" x14ac:dyDescent="0.3">
      <c r="A1276" s="7">
        <v>44244</v>
      </c>
      <c r="B1276" s="7">
        <v>2019</v>
      </c>
      <c r="C1276">
        <v>12</v>
      </c>
      <c r="D1276" t="s">
        <v>99</v>
      </c>
      <c r="E1276" t="s">
        <v>118</v>
      </c>
      <c r="F1276" t="s">
        <v>122</v>
      </c>
      <c r="G1276" t="s">
        <v>123</v>
      </c>
      <c r="H1276">
        <v>180</v>
      </c>
      <c r="I1276">
        <f>MediaSpend[[#This Row],[GrossMediaSpend]]*1.19</f>
        <v>214.2</v>
      </c>
    </row>
    <row r="1277" spans="1:9" x14ac:dyDescent="0.3">
      <c r="A1277" s="7">
        <v>44244</v>
      </c>
      <c r="B1277" s="7">
        <v>2019</v>
      </c>
      <c r="C1277">
        <v>12</v>
      </c>
      <c r="D1277" t="s">
        <v>107</v>
      </c>
      <c r="E1277" t="s">
        <v>118</v>
      </c>
      <c r="F1277" t="s">
        <v>218</v>
      </c>
      <c r="G1277" t="s">
        <v>230</v>
      </c>
      <c r="H1277">
        <v>84</v>
      </c>
      <c r="I1277">
        <f>MediaSpend[[#This Row],[GrossMediaSpend]]*1.19</f>
        <v>99.96</v>
      </c>
    </row>
    <row r="1278" spans="1:9" x14ac:dyDescent="0.3">
      <c r="A1278" s="7">
        <v>44244</v>
      </c>
      <c r="B1278" s="7">
        <v>2019</v>
      </c>
      <c r="C1278">
        <v>12</v>
      </c>
      <c r="D1278" t="s">
        <v>107</v>
      </c>
      <c r="E1278" t="s">
        <v>118</v>
      </c>
      <c r="F1278" t="s">
        <v>122</v>
      </c>
      <c r="G1278" t="s">
        <v>123</v>
      </c>
      <c r="H1278">
        <v>223</v>
      </c>
      <c r="I1278">
        <f>MediaSpend[[#This Row],[GrossMediaSpend]]*1.19</f>
        <v>265.37</v>
      </c>
    </row>
    <row r="1279" spans="1:9" x14ac:dyDescent="0.3">
      <c r="A1279" s="7">
        <v>44244</v>
      </c>
      <c r="B1279" s="7">
        <v>2019</v>
      </c>
      <c r="C1279">
        <v>12</v>
      </c>
      <c r="D1279" t="s">
        <v>107</v>
      </c>
      <c r="E1279" t="s">
        <v>118</v>
      </c>
      <c r="F1279" t="s">
        <v>124</v>
      </c>
      <c r="G1279" t="s">
        <v>125</v>
      </c>
      <c r="H1279">
        <v>7</v>
      </c>
      <c r="I1279">
        <f>MediaSpend[[#This Row],[GrossMediaSpend]]*1.19</f>
        <v>8.33</v>
      </c>
    </row>
    <row r="1280" spans="1:9" x14ac:dyDescent="0.3">
      <c r="A1280" s="7">
        <v>44244</v>
      </c>
      <c r="B1280" s="7">
        <v>2019</v>
      </c>
      <c r="C1280">
        <v>12</v>
      </c>
      <c r="D1280" t="s">
        <v>105</v>
      </c>
      <c r="E1280" t="s">
        <v>118</v>
      </c>
      <c r="F1280" t="s">
        <v>127</v>
      </c>
      <c r="G1280" t="s">
        <v>390</v>
      </c>
      <c r="H1280">
        <v>263</v>
      </c>
      <c r="I1280">
        <f>MediaSpend[[#This Row],[GrossMediaSpend]]*1.19</f>
        <v>312.96999999999997</v>
      </c>
    </row>
    <row r="1281" spans="1:9" x14ac:dyDescent="0.3">
      <c r="A1281" s="7">
        <v>44244</v>
      </c>
      <c r="B1281" s="7">
        <v>2019</v>
      </c>
      <c r="C1281">
        <v>12</v>
      </c>
      <c r="D1281" t="s">
        <v>105</v>
      </c>
      <c r="E1281" t="s">
        <v>118</v>
      </c>
      <c r="F1281" t="s">
        <v>129</v>
      </c>
      <c r="G1281" t="s">
        <v>130</v>
      </c>
      <c r="H1281">
        <v>208</v>
      </c>
      <c r="I1281">
        <f>MediaSpend[[#This Row],[GrossMediaSpend]]*1.19</f>
        <v>247.51999999999998</v>
      </c>
    </row>
    <row r="1282" spans="1:9" x14ac:dyDescent="0.3">
      <c r="A1282" s="7">
        <v>44244</v>
      </c>
      <c r="B1282" s="7">
        <v>2019</v>
      </c>
      <c r="C1282">
        <v>12</v>
      </c>
      <c r="D1282" t="s">
        <v>105</v>
      </c>
      <c r="E1282" t="s">
        <v>118</v>
      </c>
      <c r="F1282" t="s">
        <v>302</v>
      </c>
      <c r="G1282" t="s">
        <v>303</v>
      </c>
      <c r="H1282">
        <v>21</v>
      </c>
      <c r="I1282">
        <f>MediaSpend[[#This Row],[GrossMediaSpend]]*1.19</f>
        <v>24.99</v>
      </c>
    </row>
    <row r="1283" spans="1:9" x14ac:dyDescent="0.3">
      <c r="A1283" s="7">
        <v>44244</v>
      </c>
      <c r="B1283" s="7">
        <v>2019</v>
      </c>
      <c r="C1283">
        <v>12</v>
      </c>
      <c r="D1283" t="s">
        <v>111</v>
      </c>
      <c r="E1283" t="s">
        <v>118</v>
      </c>
      <c r="F1283" t="s">
        <v>302</v>
      </c>
      <c r="G1283" t="s">
        <v>303</v>
      </c>
      <c r="H1283">
        <v>272</v>
      </c>
      <c r="I1283">
        <f>MediaSpend[[#This Row],[GrossMediaSpend]]*1.19</f>
        <v>323.68</v>
      </c>
    </row>
    <row r="1284" spans="1:9" x14ac:dyDescent="0.3">
      <c r="A1284" s="7">
        <v>44244</v>
      </c>
      <c r="B1284" s="7">
        <v>2019</v>
      </c>
      <c r="C1284">
        <v>12</v>
      </c>
      <c r="D1284" t="s">
        <v>99</v>
      </c>
      <c r="E1284" t="s">
        <v>118</v>
      </c>
      <c r="F1284" t="s">
        <v>133</v>
      </c>
      <c r="G1284" t="s">
        <v>134</v>
      </c>
      <c r="H1284">
        <v>19</v>
      </c>
      <c r="I1284">
        <f>MediaSpend[[#This Row],[GrossMediaSpend]]*1.19</f>
        <v>22.61</v>
      </c>
    </row>
    <row r="1285" spans="1:9" x14ac:dyDescent="0.3">
      <c r="A1285" s="7">
        <v>44244</v>
      </c>
      <c r="B1285" s="7">
        <v>2019</v>
      </c>
      <c r="C1285">
        <v>12</v>
      </c>
      <c r="D1285" t="s">
        <v>103</v>
      </c>
      <c r="E1285" t="s">
        <v>118</v>
      </c>
      <c r="F1285" t="s">
        <v>133</v>
      </c>
      <c r="G1285" t="s">
        <v>134</v>
      </c>
      <c r="H1285">
        <v>148</v>
      </c>
      <c r="I1285">
        <f>MediaSpend[[#This Row],[GrossMediaSpend]]*1.19</f>
        <v>176.12</v>
      </c>
    </row>
    <row r="1286" spans="1:9" x14ac:dyDescent="0.3">
      <c r="A1286" s="7">
        <v>44244</v>
      </c>
      <c r="B1286" s="7">
        <v>2019</v>
      </c>
      <c r="C1286">
        <v>12</v>
      </c>
      <c r="D1286" t="s">
        <v>99</v>
      </c>
      <c r="E1286" t="s">
        <v>113</v>
      </c>
      <c r="F1286" t="s">
        <v>233</v>
      </c>
      <c r="G1286" t="s">
        <v>234</v>
      </c>
      <c r="H1286">
        <v>119</v>
      </c>
      <c r="I1286">
        <f>MediaSpend[[#This Row],[GrossMediaSpend]]*1.19</f>
        <v>141.60999999999999</v>
      </c>
    </row>
    <row r="1287" spans="1:9" x14ac:dyDescent="0.3">
      <c r="A1287" s="7">
        <v>44244</v>
      </c>
      <c r="B1287" s="7">
        <v>2019</v>
      </c>
      <c r="C1287">
        <v>12</v>
      </c>
      <c r="D1287" t="s">
        <v>99</v>
      </c>
      <c r="E1287" t="s">
        <v>113</v>
      </c>
      <c r="F1287" t="s">
        <v>241</v>
      </c>
      <c r="G1287" t="s">
        <v>273</v>
      </c>
      <c r="H1287">
        <v>210</v>
      </c>
      <c r="I1287">
        <f>MediaSpend[[#This Row],[GrossMediaSpend]]*1.19</f>
        <v>249.89999999999998</v>
      </c>
    </row>
    <row r="1288" spans="1:9" x14ac:dyDescent="0.3">
      <c r="A1288" s="7">
        <v>44244</v>
      </c>
      <c r="B1288" s="7">
        <v>2019</v>
      </c>
      <c r="C1288">
        <v>12</v>
      </c>
      <c r="D1288" t="s">
        <v>107</v>
      </c>
      <c r="E1288" t="s">
        <v>113</v>
      </c>
      <c r="F1288" t="s">
        <v>233</v>
      </c>
      <c r="G1288" t="s">
        <v>234</v>
      </c>
      <c r="H1288">
        <v>105</v>
      </c>
      <c r="I1288">
        <f>MediaSpend[[#This Row],[GrossMediaSpend]]*1.19</f>
        <v>124.94999999999999</v>
      </c>
    </row>
    <row r="1289" spans="1:9" x14ac:dyDescent="0.3">
      <c r="A1289" s="7">
        <v>44244</v>
      </c>
      <c r="B1289" s="7">
        <v>2019</v>
      </c>
      <c r="C1289">
        <v>12</v>
      </c>
      <c r="D1289" t="s">
        <v>107</v>
      </c>
      <c r="E1289" t="s">
        <v>113</v>
      </c>
      <c r="F1289" t="s">
        <v>391</v>
      </c>
      <c r="G1289" t="s">
        <v>392</v>
      </c>
      <c r="H1289">
        <v>174</v>
      </c>
      <c r="I1289">
        <f>MediaSpend[[#This Row],[GrossMediaSpend]]*1.19</f>
        <v>207.06</v>
      </c>
    </row>
    <row r="1290" spans="1:9" x14ac:dyDescent="0.3">
      <c r="A1290" s="7">
        <v>44244</v>
      </c>
      <c r="B1290" s="7">
        <v>2019</v>
      </c>
      <c r="C1290">
        <v>12</v>
      </c>
      <c r="D1290" t="s">
        <v>103</v>
      </c>
      <c r="E1290" t="s">
        <v>113</v>
      </c>
      <c r="F1290" t="s">
        <v>137</v>
      </c>
      <c r="G1290" t="s">
        <v>138</v>
      </c>
      <c r="H1290">
        <v>250</v>
      </c>
      <c r="I1290">
        <f>MediaSpend[[#This Row],[GrossMediaSpend]]*1.19</f>
        <v>297.5</v>
      </c>
    </row>
    <row r="1291" spans="1:9" x14ac:dyDescent="0.3">
      <c r="A1291" s="7">
        <v>44244</v>
      </c>
      <c r="B1291" s="7">
        <v>2019</v>
      </c>
      <c r="C1291">
        <v>12</v>
      </c>
      <c r="D1291" t="s">
        <v>103</v>
      </c>
      <c r="E1291" t="s">
        <v>113</v>
      </c>
      <c r="F1291" t="s">
        <v>135</v>
      </c>
      <c r="G1291" t="s">
        <v>136</v>
      </c>
      <c r="H1291">
        <v>174</v>
      </c>
      <c r="I1291">
        <f>MediaSpend[[#This Row],[GrossMediaSpend]]*1.19</f>
        <v>207.06</v>
      </c>
    </row>
    <row r="1292" spans="1:9" x14ac:dyDescent="0.3">
      <c r="A1292" s="7">
        <v>44244</v>
      </c>
      <c r="B1292" s="7">
        <v>2019</v>
      </c>
      <c r="C1292">
        <v>12</v>
      </c>
      <c r="D1292" t="s">
        <v>105</v>
      </c>
      <c r="E1292" t="s">
        <v>113</v>
      </c>
      <c r="F1292" t="s">
        <v>325</v>
      </c>
      <c r="G1292" t="s">
        <v>326</v>
      </c>
      <c r="H1292">
        <v>7</v>
      </c>
      <c r="I1292">
        <f>MediaSpend[[#This Row],[GrossMediaSpend]]*1.19</f>
        <v>8.33</v>
      </c>
    </row>
    <row r="1293" spans="1:9" x14ac:dyDescent="0.3">
      <c r="A1293" s="7">
        <v>44244</v>
      </c>
      <c r="B1293" s="7">
        <v>2019</v>
      </c>
      <c r="C1293">
        <v>12</v>
      </c>
      <c r="D1293" t="s">
        <v>111</v>
      </c>
      <c r="E1293" t="s">
        <v>113</v>
      </c>
      <c r="F1293" t="s">
        <v>143</v>
      </c>
      <c r="G1293" t="s">
        <v>236</v>
      </c>
      <c r="H1293">
        <v>205</v>
      </c>
      <c r="I1293">
        <f>MediaSpend[[#This Row],[GrossMediaSpend]]*1.19</f>
        <v>243.95</v>
      </c>
    </row>
    <row r="1294" spans="1:9" x14ac:dyDescent="0.3">
      <c r="A1294" s="7">
        <v>44244</v>
      </c>
      <c r="B1294" s="7">
        <v>2019</v>
      </c>
      <c r="C1294">
        <v>12</v>
      </c>
      <c r="D1294" t="s">
        <v>111</v>
      </c>
      <c r="E1294" t="s">
        <v>113</v>
      </c>
      <c r="F1294" t="s">
        <v>145</v>
      </c>
      <c r="G1294" t="s">
        <v>146</v>
      </c>
      <c r="H1294">
        <v>217</v>
      </c>
      <c r="I1294">
        <f>MediaSpend[[#This Row],[GrossMediaSpend]]*1.19</f>
        <v>258.22999999999996</v>
      </c>
    </row>
    <row r="1295" spans="1:9" x14ac:dyDescent="0.3">
      <c r="A1295" s="7">
        <v>44244</v>
      </c>
      <c r="B1295" s="7">
        <v>2019</v>
      </c>
      <c r="C1295">
        <v>12</v>
      </c>
      <c r="D1295" t="s">
        <v>149</v>
      </c>
      <c r="E1295" t="s">
        <v>113</v>
      </c>
      <c r="F1295" t="s">
        <v>137</v>
      </c>
      <c r="G1295" t="s">
        <v>138</v>
      </c>
      <c r="H1295">
        <v>176</v>
      </c>
      <c r="I1295">
        <f>MediaSpend[[#This Row],[GrossMediaSpend]]*1.19</f>
        <v>209.44</v>
      </c>
    </row>
    <row r="1296" spans="1:9" x14ac:dyDescent="0.3">
      <c r="A1296" s="7">
        <v>44244</v>
      </c>
      <c r="B1296" s="7">
        <v>2019</v>
      </c>
      <c r="C1296">
        <v>12</v>
      </c>
      <c r="D1296" t="s">
        <v>149</v>
      </c>
      <c r="E1296" t="s">
        <v>113</v>
      </c>
      <c r="F1296" t="s">
        <v>150</v>
      </c>
      <c r="G1296" t="s">
        <v>151</v>
      </c>
      <c r="H1296">
        <v>103</v>
      </c>
      <c r="I1296">
        <f>MediaSpend[[#This Row],[GrossMediaSpend]]*1.19</f>
        <v>122.57</v>
      </c>
    </row>
    <row r="1297" spans="1:9" x14ac:dyDescent="0.3">
      <c r="A1297" s="7">
        <v>44244</v>
      </c>
      <c r="B1297" s="7">
        <v>2019</v>
      </c>
      <c r="C1297">
        <v>12</v>
      </c>
      <c r="D1297" t="s">
        <v>112</v>
      </c>
      <c r="E1297" t="s">
        <v>113</v>
      </c>
      <c r="F1297" t="s">
        <v>239</v>
      </c>
      <c r="G1297" t="s">
        <v>240</v>
      </c>
      <c r="H1297">
        <v>228</v>
      </c>
      <c r="I1297">
        <f>MediaSpend[[#This Row],[GrossMediaSpend]]*1.19</f>
        <v>271.32</v>
      </c>
    </row>
    <row r="1298" spans="1:9" x14ac:dyDescent="0.3">
      <c r="A1298" s="7">
        <v>44244</v>
      </c>
      <c r="B1298" s="7">
        <v>2019</v>
      </c>
      <c r="C1298">
        <v>12</v>
      </c>
      <c r="D1298" t="s">
        <v>116</v>
      </c>
      <c r="E1298" t="s">
        <v>113</v>
      </c>
      <c r="F1298" t="s">
        <v>278</v>
      </c>
      <c r="G1298" t="s">
        <v>308</v>
      </c>
      <c r="H1298">
        <v>190</v>
      </c>
      <c r="I1298">
        <f>MediaSpend[[#This Row],[GrossMediaSpend]]*1.19</f>
        <v>226.1</v>
      </c>
    </row>
    <row r="1299" spans="1:9" x14ac:dyDescent="0.3">
      <c r="A1299" s="7">
        <v>44244</v>
      </c>
      <c r="B1299" s="7">
        <v>2019</v>
      </c>
      <c r="C1299">
        <v>12</v>
      </c>
      <c r="D1299" t="s">
        <v>116</v>
      </c>
      <c r="E1299" t="s">
        <v>113</v>
      </c>
      <c r="F1299" t="s">
        <v>278</v>
      </c>
      <c r="G1299" t="s">
        <v>280</v>
      </c>
      <c r="H1299">
        <v>99</v>
      </c>
      <c r="I1299">
        <f>MediaSpend[[#This Row],[GrossMediaSpend]]*1.19</f>
        <v>117.80999999999999</v>
      </c>
    </row>
    <row r="1300" spans="1:9" x14ac:dyDescent="0.3">
      <c r="A1300" s="7">
        <v>44244</v>
      </c>
      <c r="B1300" s="7">
        <v>2019</v>
      </c>
      <c r="C1300">
        <v>12</v>
      </c>
      <c r="D1300" t="s">
        <v>116</v>
      </c>
      <c r="E1300" t="s">
        <v>113</v>
      </c>
      <c r="F1300" t="s">
        <v>278</v>
      </c>
      <c r="G1300" t="s">
        <v>281</v>
      </c>
      <c r="H1300">
        <v>144</v>
      </c>
      <c r="I1300">
        <f>MediaSpend[[#This Row],[GrossMediaSpend]]*1.19</f>
        <v>171.35999999999999</v>
      </c>
    </row>
    <row r="1301" spans="1:9" x14ac:dyDescent="0.3">
      <c r="A1301" s="7">
        <v>44244</v>
      </c>
      <c r="B1301" s="7">
        <v>2019</v>
      </c>
      <c r="C1301">
        <v>12</v>
      </c>
      <c r="D1301" t="s">
        <v>116</v>
      </c>
      <c r="E1301" t="s">
        <v>113</v>
      </c>
      <c r="F1301" t="s">
        <v>278</v>
      </c>
      <c r="G1301" t="s">
        <v>309</v>
      </c>
      <c r="H1301">
        <v>31</v>
      </c>
      <c r="I1301">
        <f>MediaSpend[[#This Row],[GrossMediaSpend]]*1.19</f>
        <v>36.89</v>
      </c>
    </row>
    <row r="1302" spans="1:9" x14ac:dyDescent="0.3">
      <c r="A1302" s="7">
        <v>44244</v>
      </c>
      <c r="B1302" s="7">
        <v>2019</v>
      </c>
      <c r="C1302">
        <v>12</v>
      </c>
      <c r="D1302" t="s">
        <v>107</v>
      </c>
      <c r="E1302" t="s">
        <v>113</v>
      </c>
      <c r="F1302" t="s">
        <v>156</v>
      </c>
      <c r="G1302" t="s">
        <v>159</v>
      </c>
      <c r="H1302">
        <v>121</v>
      </c>
      <c r="I1302">
        <f>MediaSpend[[#This Row],[GrossMediaSpend]]*1.19</f>
        <v>143.98999999999998</v>
      </c>
    </row>
    <row r="1303" spans="1:9" x14ac:dyDescent="0.3">
      <c r="A1303" s="7">
        <v>44244</v>
      </c>
      <c r="B1303" s="7">
        <v>2019</v>
      </c>
      <c r="C1303">
        <v>12</v>
      </c>
      <c r="D1303" t="s">
        <v>111</v>
      </c>
      <c r="E1303" t="s">
        <v>113</v>
      </c>
      <c r="F1303" t="s">
        <v>156</v>
      </c>
      <c r="G1303" t="s">
        <v>159</v>
      </c>
      <c r="H1303">
        <v>181</v>
      </c>
      <c r="I1303">
        <f>MediaSpend[[#This Row],[GrossMediaSpend]]*1.19</f>
        <v>215.39</v>
      </c>
    </row>
    <row r="1304" spans="1:9" x14ac:dyDescent="0.3">
      <c r="A1304" s="7">
        <v>44244</v>
      </c>
      <c r="B1304" s="7">
        <v>2019</v>
      </c>
      <c r="C1304">
        <v>12</v>
      </c>
      <c r="D1304" t="s">
        <v>112</v>
      </c>
      <c r="E1304" t="s">
        <v>113</v>
      </c>
      <c r="F1304" t="s">
        <v>160</v>
      </c>
      <c r="G1304" t="s">
        <v>166</v>
      </c>
      <c r="H1304">
        <v>213</v>
      </c>
      <c r="I1304">
        <f>MediaSpend[[#This Row],[GrossMediaSpend]]*1.19</f>
        <v>253.47</v>
      </c>
    </row>
    <row r="1305" spans="1:9" x14ac:dyDescent="0.3">
      <c r="A1305" s="7">
        <v>44244</v>
      </c>
      <c r="B1305" s="7">
        <v>2019</v>
      </c>
      <c r="C1305">
        <v>12</v>
      </c>
      <c r="D1305" t="s">
        <v>112</v>
      </c>
      <c r="E1305" t="s">
        <v>113</v>
      </c>
      <c r="F1305" t="s">
        <v>160</v>
      </c>
      <c r="G1305" t="s">
        <v>164</v>
      </c>
      <c r="H1305">
        <v>243</v>
      </c>
      <c r="I1305">
        <f>MediaSpend[[#This Row],[GrossMediaSpend]]*1.19</f>
        <v>289.16999999999996</v>
      </c>
    </row>
    <row r="1306" spans="1:9" x14ac:dyDescent="0.3">
      <c r="A1306" s="7">
        <v>44244</v>
      </c>
      <c r="B1306" s="7">
        <v>2019</v>
      </c>
      <c r="C1306">
        <v>12</v>
      </c>
      <c r="D1306" t="s">
        <v>112</v>
      </c>
      <c r="E1306" t="s">
        <v>113</v>
      </c>
      <c r="F1306" t="s">
        <v>160</v>
      </c>
      <c r="G1306" t="s">
        <v>163</v>
      </c>
      <c r="H1306">
        <v>272</v>
      </c>
      <c r="I1306">
        <f>MediaSpend[[#This Row],[GrossMediaSpend]]*1.19</f>
        <v>323.68</v>
      </c>
    </row>
    <row r="1307" spans="1:9" x14ac:dyDescent="0.3">
      <c r="A1307" s="7">
        <v>44244</v>
      </c>
      <c r="B1307" s="7">
        <v>2019</v>
      </c>
      <c r="C1307">
        <v>12</v>
      </c>
      <c r="D1307" t="s">
        <v>112</v>
      </c>
      <c r="E1307" t="s">
        <v>113</v>
      </c>
      <c r="F1307" t="s">
        <v>160</v>
      </c>
      <c r="G1307" t="s">
        <v>162</v>
      </c>
      <c r="H1307">
        <v>62</v>
      </c>
      <c r="I1307">
        <f>MediaSpend[[#This Row],[GrossMediaSpend]]*1.19</f>
        <v>73.78</v>
      </c>
    </row>
    <row r="1308" spans="1:9" x14ac:dyDescent="0.3">
      <c r="A1308" s="7">
        <v>44244</v>
      </c>
      <c r="B1308" s="7">
        <v>2019</v>
      </c>
      <c r="C1308">
        <v>12</v>
      </c>
      <c r="D1308" t="s">
        <v>116</v>
      </c>
      <c r="E1308" t="s">
        <v>113</v>
      </c>
      <c r="F1308" t="s">
        <v>160</v>
      </c>
      <c r="G1308" t="s">
        <v>161</v>
      </c>
      <c r="H1308">
        <v>190</v>
      </c>
      <c r="I1308">
        <f>MediaSpend[[#This Row],[GrossMediaSpend]]*1.19</f>
        <v>226.1</v>
      </c>
    </row>
    <row r="1309" spans="1:9" x14ac:dyDescent="0.3">
      <c r="A1309" s="7">
        <v>44244</v>
      </c>
      <c r="B1309" s="7">
        <v>2019</v>
      </c>
      <c r="C1309">
        <v>12</v>
      </c>
      <c r="D1309" t="s">
        <v>116</v>
      </c>
      <c r="E1309" t="s">
        <v>113</v>
      </c>
      <c r="F1309" t="s">
        <v>160</v>
      </c>
      <c r="G1309" t="s">
        <v>163</v>
      </c>
      <c r="H1309">
        <v>98</v>
      </c>
      <c r="I1309">
        <f>MediaSpend[[#This Row],[GrossMediaSpend]]*1.19</f>
        <v>116.61999999999999</v>
      </c>
    </row>
    <row r="1310" spans="1:9" x14ac:dyDescent="0.3">
      <c r="A1310" s="7">
        <v>44244</v>
      </c>
      <c r="B1310" s="7">
        <v>2019</v>
      </c>
      <c r="C1310">
        <v>12</v>
      </c>
      <c r="D1310" t="s">
        <v>116</v>
      </c>
      <c r="E1310" t="s">
        <v>113</v>
      </c>
      <c r="F1310" t="s">
        <v>160</v>
      </c>
      <c r="G1310" t="s">
        <v>164</v>
      </c>
      <c r="H1310">
        <v>247</v>
      </c>
      <c r="I1310">
        <f>MediaSpend[[#This Row],[GrossMediaSpend]]*1.19</f>
        <v>293.93</v>
      </c>
    </row>
    <row r="1311" spans="1:9" x14ac:dyDescent="0.3">
      <c r="A1311" s="7">
        <v>44244</v>
      </c>
      <c r="B1311" s="7">
        <v>2019</v>
      </c>
      <c r="C1311">
        <v>12</v>
      </c>
      <c r="D1311" t="s">
        <v>116</v>
      </c>
      <c r="E1311" t="s">
        <v>113</v>
      </c>
      <c r="F1311" t="s">
        <v>160</v>
      </c>
      <c r="G1311" t="s">
        <v>282</v>
      </c>
      <c r="H1311">
        <v>8</v>
      </c>
      <c r="I1311">
        <f>MediaSpend[[#This Row],[GrossMediaSpend]]*1.19</f>
        <v>9.52</v>
      </c>
    </row>
    <row r="1312" spans="1:9" x14ac:dyDescent="0.3">
      <c r="A1312" s="7">
        <v>44244</v>
      </c>
      <c r="B1312" s="7">
        <v>2019</v>
      </c>
      <c r="C1312">
        <v>12</v>
      </c>
      <c r="D1312" t="s">
        <v>105</v>
      </c>
      <c r="E1312" t="s">
        <v>100</v>
      </c>
      <c r="F1312" t="s">
        <v>167</v>
      </c>
      <c r="G1312" t="s">
        <v>169</v>
      </c>
      <c r="H1312">
        <v>102</v>
      </c>
      <c r="I1312">
        <f>MediaSpend[[#This Row],[GrossMediaSpend]]*1.19</f>
        <v>121.38</v>
      </c>
    </row>
    <row r="1313" spans="1:9" x14ac:dyDescent="0.3">
      <c r="A1313" s="7">
        <v>44244</v>
      </c>
      <c r="B1313" s="7">
        <v>2019</v>
      </c>
      <c r="C1313">
        <v>12</v>
      </c>
      <c r="D1313" t="s">
        <v>105</v>
      </c>
      <c r="E1313" t="s">
        <v>100</v>
      </c>
      <c r="F1313" t="s">
        <v>167</v>
      </c>
      <c r="G1313" t="s">
        <v>170</v>
      </c>
      <c r="H1313">
        <v>164</v>
      </c>
      <c r="I1313">
        <f>MediaSpend[[#This Row],[GrossMediaSpend]]*1.19</f>
        <v>195.16</v>
      </c>
    </row>
    <row r="1314" spans="1:9" x14ac:dyDescent="0.3">
      <c r="A1314" s="7">
        <v>44244</v>
      </c>
      <c r="B1314" s="7">
        <v>2019</v>
      </c>
      <c r="C1314">
        <v>12</v>
      </c>
      <c r="D1314" t="s">
        <v>105</v>
      </c>
      <c r="E1314" t="s">
        <v>100</v>
      </c>
      <c r="F1314" t="s">
        <v>167</v>
      </c>
      <c r="G1314" t="s">
        <v>327</v>
      </c>
      <c r="H1314">
        <v>135</v>
      </c>
      <c r="I1314">
        <f>MediaSpend[[#This Row],[GrossMediaSpend]]*1.19</f>
        <v>160.65</v>
      </c>
    </row>
    <row r="1315" spans="1:9" x14ac:dyDescent="0.3">
      <c r="A1315" s="7">
        <v>44244</v>
      </c>
      <c r="B1315" s="7">
        <v>2019</v>
      </c>
      <c r="C1315">
        <v>12</v>
      </c>
      <c r="D1315" t="s">
        <v>103</v>
      </c>
      <c r="E1315" t="s">
        <v>100</v>
      </c>
      <c r="F1315" t="s">
        <v>160</v>
      </c>
      <c r="G1315" t="s">
        <v>171</v>
      </c>
      <c r="H1315">
        <v>155</v>
      </c>
      <c r="I1315">
        <f>MediaSpend[[#This Row],[GrossMediaSpend]]*1.19</f>
        <v>184.45</v>
      </c>
    </row>
    <row r="1316" spans="1:9" x14ac:dyDescent="0.3">
      <c r="A1316" s="7">
        <v>44244</v>
      </c>
      <c r="B1316" s="7">
        <v>2019</v>
      </c>
      <c r="C1316">
        <v>12</v>
      </c>
      <c r="D1316" t="s">
        <v>103</v>
      </c>
      <c r="E1316" t="s">
        <v>100</v>
      </c>
      <c r="F1316" t="s">
        <v>160</v>
      </c>
      <c r="G1316" t="s">
        <v>172</v>
      </c>
      <c r="H1316">
        <v>242</v>
      </c>
      <c r="I1316">
        <f>MediaSpend[[#This Row],[GrossMediaSpend]]*1.19</f>
        <v>287.97999999999996</v>
      </c>
    </row>
    <row r="1317" spans="1:9" x14ac:dyDescent="0.3">
      <c r="A1317" s="7">
        <v>44244</v>
      </c>
      <c r="B1317" s="7">
        <v>2019</v>
      </c>
      <c r="C1317">
        <v>12</v>
      </c>
      <c r="D1317" t="s">
        <v>116</v>
      </c>
      <c r="E1317" t="s">
        <v>100</v>
      </c>
      <c r="F1317" t="s">
        <v>245</v>
      </c>
      <c r="G1317" t="s">
        <v>285</v>
      </c>
      <c r="H1317">
        <v>259</v>
      </c>
      <c r="I1317">
        <f>MediaSpend[[#This Row],[GrossMediaSpend]]*1.19</f>
        <v>308.20999999999998</v>
      </c>
    </row>
    <row r="1318" spans="1:9" x14ac:dyDescent="0.3">
      <c r="A1318" s="7">
        <v>44244</v>
      </c>
      <c r="B1318" s="7">
        <v>2019</v>
      </c>
      <c r="C1318">
        <v>12</v>
      </c>
      <c r="D1318" t="s">
        <v>116</v>
      </c>
      <c r="E1318" t="s">
        <v>100</v>
      </c>
      <c r="F1318" t="s">
        <v>245</v>
      </c>
      <c r="G1318" t="s">
        <v>359</v>
      </c>
      <c r="H1318">
        <v>159</v>
      </c>
      <c r="I1318">
        <f>MediaSpend[[#This Row],[GrossMediaSpend]]*1.19</f>
        <v>189.20999999999998</v>
      </c>
    </row>
    <row r="1319" spans="1:9" x14ac:dyDescent="0.3">
      <c r="A1319" s="7">
        <v>44244</v>
      </c>
      <c r="B1319" s="7">
        <v>2019</v>
      </c>
      <c r="C1319">
        <v>12</v>
      </c>
      <c r="D1319" t="s">
        <v>112</v>
      </c>
      <c r="E1319" t="s">
        <v>100</v>
      </c>
      <c r="F1319" t="s">
        <v>245</v>
      </c>
      <c r="G1319" t="s">
        <v>360</v>
      </c>
      <c r="H1319">
        <v>273</v>
      </c>
      <c r="I1319">
        <f>MediaSpend[[#This Row],[GrossMediaSpend]]*1.19</f>
        <v>324.87</v>
      </c>
    </row>
    <row r="1320" spans="1:9" x14ac:dyDescent="0.3">
      <c r="A1320" s="7">
        <v>44244</v>
      </c>
      <c r="B1320" s="7">
        <v>2019</v>
      </c>
      <c r="C1320">
        <v>12</v>
      </c>
      <c r="D1320" t="s">
        <v>112</v>
      </c>
      <c r="E1320" t="s">
        <v>100</v>
      </c>
      <c r="F1320" t="s">
        <v>245</v>
      </c>
      <c r="G1320" t="s">
        <v>359</v>
      </c>
      <c r="H1320">
        <v>196</v>
      </c>
      <c r="I1320">
        <f>MediaSpend[[#This Row],[GrossMediaSpend]]*1.19</f>
        <v>233.23999999999998</v>
      </c>
    </row>
    <row r="1321" spans="1:9" x14ac:dyDescent="0.3">
      <c r="A1321" s="7">
        <v>44244</v>
      </c>
      <c r="B1321" s="7">
        <v>2019</v>
      </c>
      <c r="C1321">
        <v>12</v>
      </c>
      <c r="D1321" t="s">
        <v>206</v>
      </c>
      <c r="E1321" t="s">
        <v>100</v>
      </c>
      <c r="F1321" t="s">
        <v>245</v>
      </c>
      <c r="G1321" t="s">
        <v>285</v>
      </c>
      <c r="H1321">
        <v>55</v>
      </c>
      <c r="I1321">
        <f>MediaSpend[[#This Row],[GrossMediaSpend]]*1.19</f>
        <v>65.45</v>
      </c>
    </row>
    <row r="1322" spans="1:9" x14ac:dyDescent="0.3">
      <c r="A1322" s="7">
        <v>44244</v>
      </c>
      <c r="B1322" s="7">
        <v>2019</v>
      </c>
      <c r="C1322">
        <v>12</v>
      </c>
      <c r="D1322" t="s">
        <v>173</v>
      </c>
      <c r="E1322" t="s">
        <v>100</v>
      </c>
      <c r="F1322" t="s">
        <v>176</v>
      </c>
      <c r="G1322" t="s">
        <v>177</v>
      </c>
      <c r="H1322">
        <v>29</v>
      </c>
      <c r="I1322">
        <f>MediaSpend[[#This Row],[GrossMediaSpend]]*1.19</f>
        <v>34.51</v>
      </c>
    </row>
    <row r="1323" spans="1:9" x14ac:dyDescent="0.3">
      <c r="A1323" s="7">
        <v>44244</v>
      </c>
      <c r="B1323" s="7">
        <v>2019</v>
      </c>
      <c r="C1323">
        <v>12</v>
      </c>
      <c r="D1323" t="s">
        <v>116</v>
      </c>
      <c r="E1323" t="s">
        <v>100</v>
      </c>
      <c r="F1323" t="s">
        <v>185</v>
      </c>
      <c r="G1323" t="s">
        <v>186</v>
      </c>
      <c r="H1323">
        <v>189</v>
      </c>
      <c r="I1323">
        <f>MediaSpend[[#This Row],[GrossMediaSpend]]*1.19</f>
        <v>224.91</v>
      </c>
    </row>
    <row r="1324" spans="1:9" x14ac:dyDescent="0.3">
      <c r="A1324" s="7">
        <v>44244</v>
      </c>
      <c r="B1324" s="7">
        <v>2019</v>
      </c>
      <c r="C1324">
        <v>12</v>
      </c>
      <c r="D1324" t="s">
        <v>116</v>
      </c>
      <c r="E1324" t="s">
        <v>100</v>
      </c>
      <c r="F1324" t="s">
        <v>194</v>
      </c>
      <c r="G1324" t="s">
        <v>195</v>
      </c>
      <c r="H1324">
        <v>174</v>
      </c>
      <c r="I1324">
        <f>MediaSpend[[#This Row],[GrossMediaSpend]]*1.19</f>
        <v>207.06</v>
      </c>
    </row>
    <row r="1325" spans="1:9" x14ac:dyDescent="0.3">
      <c r="A1325" s="7">
        <v>44244</v>
      </c>
      <c r="B1325" s="7">
        <v>2019</v>
      </c>
      <c r="C1325">
        <v>12</v>
      </c>
      <c r="D1325" t="s">
        <v>187</v>
      </c>
      <c r="E1325" t="s">
        <v>100</v>
      </c>
      <c r="F1325" t="s">
        <v>330</v>
      </c>
      <c r="G1325" t="s">
        <v>331</v>
      </c>
      <c r="H1325">
        <v>232</v>
      </c>
      <c r="I1325">
        <f>MediaSpend[[#This Row],[GrossMediaSpend]]*1.19</f>
        <v>276.08</v>
      </c>
    </row>
    <row r="1326" spans="1:9" x14ac:dyDescent="0.3">
      <c r="A1326" s="7">
        <v>44244</v>
      </c>
      <c r="B1326" s="7">
        <v>2019</v>
      </c>
      <c r="C1326">
        <v>12</v>
      </c>
      <c r="D1326" t="s">
        <v>187</v>
      </c>
      <c r="E1326" t="s">
        <v>100</v>
      </c>
      <c r="F1326" t="s">
        <v>287</v>
      </c>
      <c r="G1326" t="s">
        <v>288</v>
      </c>
      <c r="H1326">
        <v>32</v>
      </c>
      <c r="I1326">
        <f>MediaSpend[[#This Row],[GrossMediaSpend]]*1.19</f>
        <v>38.08</v>
      </c>
    </row>
    <row r="1327" spans="1:9" x14ac:dyDescent="0.3">
      <c r="A1327" s="7">
        <v>44244</v>
      </c>
      <c r="B1327" s="7">
        <v>2019</v>
      </c>
      <c r="C1327">
        <v>12</v>
      </c>
      <c r="D1327" t="s">
        <v>104</v>
      </c>
      <c r="E1327" t="s">
        <v>100</v>
      </c>
      <c r="F1327" t="s">
        <v>292</v>
      </c>
      <c r="G1327" t="s">
        <v>293</v>
      </c>
      <c r="H1327">
        <v>171</v>
      </c>
      <c r="I1327">
        <f>MediaSpend[[#This Row],[GrossMediaSpend]]*1.19</f>
        <v>203.48999999999998</v>
      </c>
    </row>
    <row r="1328" spans="1:9" x14ac:dyDescent="0.3">
      <c r="A1328" s="7">
        <v>44244</v>
      </c>
      <c r="B1328" s="7">
        <v>2019</v>
      </c>
      <c r="C1328">
        <v>12</v>
      </c>
      <c r="D1328" t="s">
        <v>149</v>
      </c>
      <c r="E1328" t="s">
        <v>100</v>
      </c>
      <c r="F1328" t="s">
        <v>174</v>
      </c>
      <c r="G1328" t="s">
        <v>175</v>
      </c>
      <c r="H1328">
        <v>190</v>
      </c>
      <c r="I1328">
        <f>MediaSpend[[#This Row],[GrossMediaSpend]]*1.19</f>
        <v>226.1</v>
      </c>
    </row>
    <row r="1329" spans="1:9" x14ac:dyDescent="0.3">
      <c r="A1329" s="7">
        <v>44244</v>
      </c>
      <c r="B1329" s="7">
        <v>2019</v>
      </c>
      <c r="C1329">
        <v>12</v>
      </c>
      <c r="D1329" t="s">
        <v>149</v>
      </c>
      <c r="E1329" t="s">
        <v>100</v>
      </c>
      <c r="F1329" t="s">
        <v>287</v>
      </c>
      <c r="G1329" t="s">
        <v>288</v>
      </c>
      <c r="H1329">
        <v>41</v>
      </c>
      <c r="I1329">
        <f>MediaSpend[[#This Row],[GrossMediaSpend]]*1.19</f>
        <v>48.79</v>
      </c>
    </row>
    <row r="1330" spans="1:9" x14ac:dyDescent="0.3">
      <c r="A1330" s="7">
        <v>44244</v>
      </c>
      <c r="B1330" s="7">
        <v>2019</v>
      </c>
      <c r="C1330">
        <v>12</v>
      </c>
      <c r="D1330" t="s">
        <v>261</v>
      </c>
      <c r="E1330" t="s">
        <v>100</v>
      </c>
      <c r="F1330" t="s">
        <v>337</v>
      </c>
      <c r="G1330" t="s">
        <v>338</v>
      </c>
      <c r="H1330">
        <v>135</v>
      </c>
      <c r="I1330">
        <f>MediaSpend[[#This Row],[GrossMediaSpend]]*1.19</f>
        <v>160.65</v>
      </c>
    </row>
    <row r="1331" spans="1:9" x14ac:dyDescent="0.3">
      <c r="A1331" s="7">
        <v>44244</v>
      </c>
      <c r="B1331" s="7">
        <v>2019</v>
      </c>
      <c r="C1331">
        <v>12</v>
      </c>
      <c r="D1331" t="s">
        <v>111</v>
      </c>
      <c r="E1331" t="s">
        <v>100</v>
      </c>
      <c r="F1331" t="s">
        <v>259</v>
      </c>
      <c r="G1331" t="s">
        <v>348</v>
      </c>
      <c r="H1331">
        <v>270</v>
      </c>
      <c r="I1331">
        <f>MediaSpend[[#This Row],[GrossMediaSpend]]*1.19</f>
        <v>321.3</v>
      </c>
    </row>
    <row r="1332" spans="1:9" x14ac:dyDescent="0.3">
      <c r="A1332" s="7">
        <v>44244</v>
      </c>
      <c r="B1332" s="7">
        <v>2019</v>
      </c>
      <c r="C1332">
        <v>12</v>
      </c>
      <c r="D1332" t="s">
        <v>112</v>
      </c>
      <c r="E1332" t="s">
        <v>100</v>
      </c>
      <c r="F1332" t="s">
        <v>202</v>
      </c>
      <c r="G1332" t="s">
        <v>203</v>
      </c>
      <c r="H1332">
        <v>228</v>
      </c>
      <c r="I1332">
        <f>MediaSpend[[#This Row],[GrossMediaSpend]]*1.19</f>
        <v>271.32</v>
      </c>
    </row>
    <row r="1333" spans="1:9" x14ac:dyDescent="0.3">
      <c r="A1333" s="7">
        <v>44244</v>
      </c>
      <c r="B1333" s="7">
        <v>2019</v>
      </c>
      <c r="C1333">
        <v>12</v>
      </c>
      <c r="D1333" t="s">
        <v>112</v>
      </c>
      <c r="E1333" t="s">
        <v>100</v>
      </c>
      <c r="F1333" t="s">
        <v>289</v>
      </c>
      <c r="G1333" t="s">
        <v>290</v>
      </c>
      <c r="H1333">
        <v>151</v>
      </c>
      <c r="I1333">
        <f>MediaSpend[[#This Row],[GrossMediaSpend]]*1.19</f>
        <v>179.69</v>
      </c>
    </row>
    <row r="1334" spans="1:9" x14ac:dyDescent="0.3">
      <c r="A1334" s="7">
        <v>44244</v>
      </c>
      <c r="B1334" s="7">
        <v>2019</v>
      </c>
      <c r="C1334">
        <v>12</v>
      </c>
      <c r="D1334" t="s">
        <v>105</v>
      </c>
      <c r="E1334" t="s">
        <v>100</v>
      </c>
      <c r="F1334" t="s">
        <v>122</v>
      </c>
      <c r="G1334" t="s">
        <v>201</v>
      </c>
      <c r="H1334">
        <v>96</v>
      </c>
      <c r="I1334">
        <f>MediaSpend[[#This Row],[GrossMediaSpend]]*1.19</f>
        <v>114.24</v>
      </c>
    </row>
    <row r="1335" spans="1:9" x14ac:dyDescent="0.3">
      <c r="A1335" s="7">
        <v>44244</v>
      </c>
      <c r="B1335" s="7">
        <v>2019</v>
      </c>
      <c r="C1335">
        <v>12</v>
      </c>
      <c r="D1335" t="s">
        <v>105</v>
      </c>
      <c r="E1335" t="s">
        <v>100</v>
      </c>
      <c r="F1335" t="s">
        <v>122</v>
      </c>
      <c r="G1335" t="s">
        <v>209</v>
      </c>
      <c r="H1335">
        <v>167</v>
      </c>
      <c r="I1335">
        <f>MediaSpend[[#This Row],[GrossMediaSpend]]*1.19</f>
        <v>198.73</v>
      </c>
    </row>
    <row r="1336" spans="1:9" x14ac:dyDescent="0.3">
      <c r="A1336" s="7">
        <v>44244</v>
      </c>
      <c r="B1336" s="7">
        <v>2019</v>
      </c>
      <c r="C1336">
        <v>12</v>
      </c>
      <c r="D1336" t="s">
        <v>206</v>
      </c>
      <c r="E1336" t="s">
        <v>100</v>
      </c>
      <c r="F1336" t="s">
        <v>278</v>
      </c>
      <c r="G1336" t="s">
        <v>280</v>
      </c>
      <c r="H1336">
        <v>15</v>
      </c>
      <c r="I1336">
        <f>MediaSpend[[#This Row],[GrossMediaSpend]]*1.19</f>
        <v>17.849999999999998</v>
      </c>
    </row>
    <row r="1337" spans="1:9" x14ac:dyDescent="0.3">
      <c r="A1337" s="7">
        <v>44244</v>
      </c>
      <c r="B1337" s="7">
        <v>2019</v>
      </c>
      <c r="C1337">
        <v>12</v>
      </c>
      <c r="D1337" t="s">
        <v>105</v>
      </c>
      <c r="E1337" t="s">
        <v>100</v>
      </c>
      <c r="F1337" t="s">
        <v>122</v>
      </c>
      <c r="G1337" t="s">
        <v>387</v>
      </c>
      <c r="H1337">
        <v>30</v>
      </c>
      <c r="I1337">
        <f>MediaSpend[[#This Row],[GrossMediaSpend]]*1.19</f>
        <v>35.699999999999996</v>
      </c>
    </row>
    <row r="1338" spans="1:9" x14ac:dyDescent="0.3">
      <c r="A1338" s="7">
        <v>44244</v>
      </c>
      <c r="B1338" s="7">
        <v>2019</v>
      </c>
      <c r="C1338">
        <v>12</v>
      </c>
      <c r="D1338" t="s">
        <v>99</v>
      </c>
      <c r="E1338" t="s">
        <v>100</v>
      </c>
      <c r="F1338" t="s">
        <v>210</v>
      </c>
      <c r="G1338" t="s">
        <v>211</v>
      </c>
      <c r="H1338">
        <v>33</v>
      </c>
      <c r="I1338">
        <f>MediaSpend[[#This Row],[GrossMediaSpend]]*1.19</f>
        <v>39.269999999999996</v>
      </c>
    </row>
    <row r="1339" spans="1:9" x14ac:dyDescent="0.3">
      <c r="A1339" s="7">
        <v>44244</v>
      </c>
      <c r="B1339" s="7">
        <v>2019</v>
      </c>
      <c r="C1339">
        <v>12</v>
      </c>
      <c r="D1339" t="s">
        <v>103</v>
      </c>
      <c r="E1339" t="s">
        <v>100</v>
      </c>
      <c r="F1339" t="s">
        <v>210</v>
      </c>
      <c r="G1339" t="s">
        <v>211</v>
      </c>
      <c r="H1339">
        <v>93</v>
      </c>
      <c r="I1339">
        <f>MediaSpend[[#This Row],[GrossMediaSpend]]*1.19</f>
        <v>110.67</v>
      </c>
    </row>
    <row r="1340" spans="1:9" x14ac:dyDescent="0.3">
      <c r="A1340" s="7">
        <v>44244</v>
      </c>
      <c r="B1340" s="7">
        <v>2019</v>
      </c>
      <c r="C1340">
        <v>12</v>
      </c>
      <c r="D1340" t="s">
        <v>173</v>
      </c>
      <c r="E1340" t="s">
        <v>100</v>
      </c>
      <c r="F1340" t="s">
        <v>212</v>
      </c>
      <c r="G1340" t="s">
        <v>213</v>
      </c>
      <c r="H1340">
        <v>94</v>
      </c>
      <c r="I1340">
        <f>MediaSpend[[#This Row],[GrossMediaSpend]]*1.19</f>
        <v>111.86</v>
      </c>
    </row>
    <row r="1341" spans="1:9" x14ac:dyDescent="0.3">
      <c r="A1341" s="7">
        <v>44244</v>
      </c>
      <c r="B1341" s="7">
        <v>2019</v>
      </c>
      <c r="C1341">
        <v>12</v>
      </c>
      <c r="D1341" t="s">
        <v>173</v>
      </c>
      <c r="E1341" t="s">
        <v>100</v>
      </c>
      <c r="F1341" t="s">
        <v>212</v>
      </c>
      <c r="G1341" t="s">
        <v>315</v>
      </c>
      <c r="H1341">
        <v>274</v>
      </c>
      <c r="I1341">
        <f>MediaSpend[[#This Row],[GrossMediaSpend]]*1.19</f>
        <v>326.06</v>
      </c>
    </row>
    <row r="1342" spans="1:9" x14ac:dyDescent="0.3">
      <c r="A1342" s="7">
        <v>44244</v>
      </c>
      <c r="B1342" s="7">
        <v>2019</v>
      </c>
      <c r="C1342">
        <v>12</v>
      </c>
      <c r="D1342" t="s">
        <v>107</v>
      </c>
      <c r="E1342" t="s">
        <v>100</v>
      </c>
      <c r="F1342" t="s">
        <v>212</v>
      </c>
      <c r="G1342" t="s">
        <v>315</v>
      </c>
      <c r="H1342">
        <v>174</v>
      </c>
      <c r="I1342">
        <f>MediaSpend[[#This Row],[GrossMediaSpend]]*1.19</f>
        <v>207.06</v>
      </c>
    </row>
    <row r="1343" spans="1:9" x14ac:dyDescent="0.3">
      <c r="A1343" s="7">
        <v>44244</v>
      </c>
      <c r="B1343" s="7">
        <v>2019</v>
      </c>
      <c r="C1343">
        <v>12</v>
      </c>
      <c r="D1343" t="s">
        <v>107</v>
      </c>
      <c r="E1343" t="s">
        <v>100</v>
      </c>
      <c r="F1343" t="s">
        <v>212</v>
      </c>
      <c r="G1343" t="s">
        <v>376</v>
      </c>
      <c r="H1343">
        <v>123</v>
      </c>
      <c r="I1343">
        <f>MediaSpend[[#This Row],[GrossMediaSpend]]*1.19</f>
        <v>146.37</v>
      </c>
    </row>
    <row r="1344" spans="1:9" x14ac:dyDescent="0.3">
      <c r="A1344" s="7">
        <v>44244</v>
      </c>
      <c r="B1344" s="7">
        <v>2019</v>
      </c>
      <c r="C1344">
        <v>12</v>
      </c>
      <c r="D1344" t="s">
        <v>111</v>
      </c>
      <c r="E1344" t="s">
        <v>100</v>
      </c>
      <c r="F1344" t="s">
        <v>212</v>
      </c>
      <c r="G1344" t="s">
        <v>315</v>
      </c>
      <c r="H1344">
        <v>102</v>
      </c>
      <c r="I1344">
        <f>MediaSpend[[#This Row],[GrossMediaSpend]]*1.19</f>
        <v>121.38</v>
      </c>
    </row>
    <row r="1345" spans="1:9" x14ac:dyDescent="0.3">
      <c r="A1345" s="7">
        <v>44244</v>
      </c>
      <c r="B1345" s="7">
        <v>2019</v>
      </c>
      <c r="C1345">
        <v>12</v>
      </c>
      <c r="D1345" t="s">
        <v>111</v>
      </c>
      <c r="E1345" t="s">
        <v>100</v>
      </c>
      <c r="F1345" t="s">
        <v>212</v>
      </c>
      <c r="G1345" t="s">
        <v>213</v>
      </c>
      <c r="H1345">
        <v>131</v>
      </c>
      <c r="I1345">
        <f>MediaSpend[[#This Row],[GrossMediaSpend]]*1.19</f>
        <v>155.88999999999999</v>
      </c>
    </row>
    <row r="1346" spans="1:9" x14ac:dyDescent="0.3">
      <c r="A1346" s="7">
        <v>44244</v>
      </c>
      <c r="B1346" s="7">
        <v>2019</v>
      </c>
      <c r="C1346">
        <v>12</v>
      </c>
      <c r="D1346" t="s">
        <v>149</v>
      </c>
      <c r="E1346" t="s">
        <v>100</v>
      </c>
      <c r="F1346" t="s">
        <v>212</v>
      </c>
      <c r="G1346" t="s">
        <v>315</v>
      </c>
      <c r="H1346">
        <v>212</v>
      </c>
      <c r="I1346">
        <f>MediaSpend[[#This Row],[GrossMediaSpend]]*1.19</f>
        <v>252.28</v>
      </c>
    </row>
    <row r="1347" spans="1:9" x14ac:dyDescent="0.3">
      <c r="A1347" s="7">
        <v>44244</v>
      </c>
      <c r="B1347" s="7">
        <v>2019</v>
      </c>
      <c r="C1347">
        <v>12</v>
      </c>
      <c r="D1347" t="s">
        <v>104</v>
      </c>
      <c r="E1347" t="s">
        <v>100</v>
      </c>
      <c r="F1347" t="s">
        <v>214</v>
      </c>
      <c r="G1347" t="s">
        <v>296</v>
      </c>
      <c r="H1347">
        <v>247</v>
      </c>
      <c r="I1347">
        <f>MediaSpend[[#This Row],[GrossMediaSpend]]*1.19</f>
        <v>293.93</v>
      </c>
    </row>
    <row r="1348" spans="1:9" x14ac:dyDescent="0.3">
      <c r="A1348" s="7">
        <v>44244</v>
      </c>
      <c r="B1348" s="7">
        <v>2019</v>
      </c>
      <c r="C1348">
        <v>12</v>
      </c>
      <c r="D1348" t="s">
        <v>104</v>
      </c>
      <c r="E1348" t="s">
        <v>100</v>
      </c>
      <c r="F1348" t="s">
        <v>214</v>
      </c>
      <c r="G1348" t="s">
        <v>393</v>
      </c>
      <c r="H1348">
        <v>245</v>
      </c>
      <c r="I1348">
        <f>MediaSpend[[#This Row],[GrossMediaSpend]]*1.19</f>
        <v>291.55</v>
      </c>
    </row>
    <row r="1349" spans="1:9" x14ac:dyDescent="0.3">
      <c r="A1349" s="7">
        <v>44244</v>
      </c>
      <c r="B1349" s="7">
        <v>2019</v>
      </c>
      <c r="C1349">
        <v>12</v>
      </c>
      <c r="D1349" t="s">
        <v>99</v>
      </c>
      <c r="E1349" t="s">
        <v>100</v>
      </c>
      <c r="F1349" t="s">
        <v>218</v>
      </c>
      <c r="G1349" t="s">
        <v>220</v>
      </c>
      <c r="H1349">
        <v>228</v>
      </c>
      <c r="I1349">
        <f>MediaSpend[[#This Row],[GrossMediaSpend]]*1.19</f>
        <v>271.32</v>
      </c>
    </row>
    <row r="1350" spans="1:9" x14ac:dyDescent="0.3">
      <c r="A1350" s="7">
        <v>44244</v>
      </c>
      <c r="B1350" s="7">
        <v>2019</v>
      </c>
      <c r="C1350">
        <v>12</v>
      </c>
      <c r="D1350" t="s">
        <v>173</v>
      </c>
      <c r="E1350" t="s">
        <v>100</v>
      </c>
      <c r="F1350" t="s">
        <v>218</v>
      </c>
      <c r="G1350" t="s">
        <v>354</v>
      </c>
      <c r="H1350">
        <v>63</v>
      </c>
      <c r="I1350">
        <f>MediaSpend[[#This Row],[GrossMediaSpend]]*1.19</f>
        <v>74.97</v>
      </c>
    </row>
    <row r="1351" spans="1:9" x14ac:dyDescent="0.3">
      <c r="A1351" s="7">
        <v>44244</v>
      </c>
      <c r="B1351" s="7">
        <v>2019</v>
      </c>
      <c r="C1351">
        <v>12</v>
      </c>
      <c r="D1351" t="s">
        <v>99</v>
      </c>
      <c r="E1351" t="s">
        <v>100</v>
      </c>
      <c r="F1351" t="s">
        <v>218</v>
      </c>
      <c r="G1351" t="s">
        <v>221</v>
      </c>
      <c r="H1351">
        <v>161</v>
      </c>
      <c r="I1351">
        <f>MediaSpend[[#This Row],[GrossMediaSpend]]*1.19</f>
        <v>191.59</v>
      </c>
    </row>
    <row r="1352" spans="1:9" x14ac:dyDescent="0.3">
      <c r="A1352" s="7">
        <v>44244</v>
      </c>
      <c r="B1352" s="7">
        <v>2019</v>
      </c>
      <c r="C1352">
        <v>12</v>
      </c>
      <c r="D1352" t="s">
        <v>173</v>
      </c>
      <c r="E1352" t="s">
        <v>100</v>
      </c>
      <c r="F1352" t="s">
        <v>218</v>
      </c>
      <c r="G1352" t="s">
        <v>221</v>
      </c>
      <c r="H1352">
        <v>36</v>
      </c>
      <c r="I1352">
        <f>MediaSpend[[#This Row],[GrossMediaSpend]]*1.19</f>
        <v>42.839999999999996</v>
      </c>
    </row>
    <row r="1353" spans="1:9" x14ac:dyDescent="0.3">
      <c r="A1353" s="7">
        <v>44244</v>
      </c>
      <c r="B1353" s="7">
        <v>2019</v>
      </c>
      <c r="C1353">
        <v>12</v>
      </c>
      <c r="D1353" t="s">
        <v>107</v>
      </c>
      <c r="E1353" t="s">
        <v>100</v>
      </c>
      <c r="F1353" t="s">
        <v>218</v>
      </c>
      <c r="G1353" t="s">
        <v>221</v>
      </c>
      <c r="H1353">
        <v>187</v>
      </c>
      <c r="I1353">
        <f>MediaSpend[[#This Row],[GrossMediaSpend]]*1.19</f>
        <v>222.53</v>
      </c>
    </row>
    <row r="1354" spans="1:9" x14ac:dyDescent="0.3">
      <c r="A1354" s="7">
        <v>44244</v>
      </c>
      <c r="B1354" s="7">
        <v>2019</v>
      </c>
      <c r="C1354">
        <v>12</v>
      </c>
      <c r="D1354" t="s">
        <v>222</v>
      </c>
      <c r="E1354" t="s">
        <v>100</v>
      </c>
      <c r="F1354" t="s">
        <v>218</v>
      </c>
      <c r="G1354" t="s">
        <v>221</v>
      </c>
      <c r="H1354">
        <v>98</v>
      </c>
      <c r="I1354">
        <f>MediaSpend[[#This Row],[GrossMediaSpend]]*1.19</f>
        <v>116.61999999999999</v>
      </c>
    </row>
    <row r="1355" spans="1:9" x14ac:dyDescent="0.3">
      <c r="A1355" s="7">
        <v>44244</v>
      </c>
      <c r="B1355" s="7">
        <v>2019</v>
      </c>
      <c r="C1355">
        <v>12</v>
      </c>
      <c r="D1355" t="s">
        <v>105</v>
      </c>
      <c r="E1355" t="s">
        <v>100</v>
      </c>
      <c r="F1355" t="s">
        <v>218</v>
      </c>
      <c r="G1355" t="s">
        <v>221</v>
      </c>
      <c r="H1355">
        <v>67</v>
      </c>
      <c r="I1355">
        <f>MediaSpend[[#This Row],[GrossMediaSpend]]*1.19</f>
        <v>79.72999999999999</v>
      </c>
    </row>
    <row r="1356" spans="1:9" x14ac:dyDescent="0.3">
      <c r="A1356" s="7">
        <v>44244</v>
      </c>
      <c r="B1356" s="7">
        <v>2019</v>
      </c>
      <c r="C1356">
        <v>12</v>
      </c>
      <c r="D1356" t="s">
        <v>206</v>
      </c>
      <c r="E1356" t="s">
        <v>100</v>
      </c>
      <c r="F1356" t="s">
        <v>218</v>
      </c>
      <c r="G1356" t="s">
        <v>221</v>
      </c>
      <c r="H1356">
        <v>216</v>
      </c>
      <c r="I1356">
        <f>MediaSpend[[#This Row],[GrossMediaSpend]]*1.19</f>
        <v>257.03999999999996</v>
      </c>
    </row>
    <row r="1357" spans="1:9" x14ac:dyDescent="0.3">
      <c r="A1357" s="7">
        <v>44275</v>
      </c>
      <c r="B1357" s="7">
        <v>2020</v>
      </c>
      <c r="C1357">
        <v>1</v>
      </c>
      <c r="D1357" t="s">
        <v>99</v>
      </c>
      <c r="E1357" t="s">
        <v>100</v>
      </c>
      <c r="F1357" t="s">
        <v>101</v>
      </c>
      <c r="G1357" t="s">
        <v>102</v>
      </c>
      <c r="H1357">
        <v>124</v>
      </c>
      <c r="I1357">
        <f>MediaSpend[[#This Row],[GrossMediaSpend]]*1.19</f>
        <v>147.56</v>
      </c>
    </row>
    <row r="1358" spans="1:9" x14ac:dyDescent="0.3">
      <c r="A1358" s="7">
        <v>44275</v>
      </c>
      <c r="B1358" s="7">
        <v>2020</v>
      </c>
      <c r="C1358">
        <v>1</v>
      </c>
      <c r="D1358" t="s">
        <v>178</v>
      </c>
      <c r="E1358" t="s">
        <v>100</v>
      </c>
      <c r="F1358" t="s">
        <v>101</v>
      </c>
      <c r="G1358" t="s">
        <v>102</v>
      </c>
      <c r="H1358">
        <v>191</v>
      </c>
      <c r="I1358">
        <f>MediaSpend[[#This Row],[GrossMediaSpend]]*1.19</f>
        <v>227.29</v>
      </c>
    </row>
    <row r="1359" spans="1:9" x14ac:dyDescent="0.3">
      <c r="A1359" s="7">
        <v>44275</v>
      </c>
      <c r="B1359" s="7">
        <v>2020</v>
      </c>
      <c r="C1359">
        <v>1</v>
      </c>
      <c r="D1359" t="s">
        <v>103</v>
      </c>
      <c r="E1359" t="s">
        <v>100</v>
      </c>
      <c r="F1359" t="s">
        <v>101</v>
      </c>
      <c r="G1359" t="s">
        <v>102</v>
      </c>
      <c r="H1359">
        <v>57</v>
      </c>
      <c r="I1359">
        <f>MediaSpend[[#This Row],[GrossMediaSpend]]*1.19</f>
        <v>67.83</v>
      </c>
    </row>
    <row r="1360" spans="1:9" x14ac:dyDescent="0.3">
      <c r="A1360" s="7">
        <v>44275</v>
      </c>
      <c r="B1360" s="7">
        <v>2020</v>
      </c>
      <c r="C1360">
        <v>1</v>
      </c>
      <c r="D1360" t="s">
        <v>104</v>
      </c>
      <c r="E1360" t="s">
        <v>100</v>
      </c>
      <c r="F1360" t="s">
        <v>101</v>
      </c>
      <c r="G1360" t="s">
        <v>102</v>
      </c>
      <c r="H1360">
        <v>242</v>
      </c>
      <c r="I1360">
        <f>MediaSpend[[#This Row],[GrossMediaSpend]]*1.19</f>
        <v>287.97999999999996</v>
      </c>
    </row>
    <row r="1361" spans="1:9" x14ac:dyDescent="0.3">
      <c r="A1361" s="7">
        <v>44275</v>
      </c>
      <c r="B1361" s="7">
        <v>2020</v>
      </c>
      <c r="C1361">
        <v>1</v>
      </c>
      <c r="D1361" t="s">
        <v>111</v>
      </c>
      <c r="E1361" t="s">
        <v>100</v>
      </c>
      <c r="F1361" t="s">
        <v>101</v>
      </c>
      <c r="G1361" t="s">
        <v>102</v>
      </c>
      <c r="H1361">
        <v>241</v>
      </c>
      <c r="I1361">
        <f>MediaSpend[[#This Row],[GrossMediaSpend]]*1.19</f>
        <v>286.78999999999996</v>
      </c>
    </row>
    <row r="1362" spans="1:9" x14ac:dyDescent="0.3">
      <c r="A1362" s="7">
        <v>44275</v>
      </c>
      <c r="B1362" s="7">
        <v>2020</v>
      </c>
      <c r="C1362">
        <v>1</v>
      </c>
      <c r="D1362" t="s">
        <v>105</v>
      </c>
      <c r="E1362" t="s">
        <v>100</v>
      </c>
      <c r="F1362" t="s">
        <v>101</v>
      </c>
      <c r="G1362" t="s">
        <v>102</v>
      </c>
      <c r="H1362">
        <v>64</v>
      </c>
      <c r="I1362">
        <f>MediaSpend[[#This Row],[GrossMediaSpend]]*1.19</f>
        <v>76.16</v>
      </c>
    </row>
    <row r="1363" spans="1:9" x14ac:dyDescent="0.3">
      <c r="A1363" s="7">
        <v>44275</v>
      </c>
      <c r="B1363" s="7">
        <v>2020</v>
      </c>
      <c r="C1363">
        <v>1</v>
      </c>
      <c r="D1363" t="s">
        <v>99</v>
      </c>
      <c r="E1363" t="s">
        <v>100</v>
      </c>
      <c r="F1363" t="s">
        <v>101</v>
      </c>
      <c r="G1363" t="s">
        <v>106</v>
      </c>
      <c r="H1363">
        <v>163</v>
      </c>
      <c r="I1363">
        <f>MediaSpend[[#This Row],[GrossMediaSpend]]*1.19</f>
        <v>193.97</v>
      </c>
    </row>
    <row r="1364" spans="1:9" x14ac:dyDescent="0.3">
      <c r="A1364" s="7">
        <v>44275</v>
      </c>
      <c r="B1364" s="7">
        <v>2020</v>
      </c>
      <c r="C1364">
        <v>1</v>
      </c>
      <c r="D1364" t="s">
        <v>105</v>
      </c>
      <c r="E1364" t="s">
        <v>100</v>
      </c>
      <c r="F1364" t="s">
        <v>101</v>
      </c>
      <c r="G1364" t="s">
        <v>106</v>
      </c>
      <c r="H1364">
        <v>167</v>
      </c>
      <c r="I1364">
        <f>MediaSpend[[#This Row],[GrossMediaSpend]]*1.19</f>
        <v>198.73</v>
      </c>
    </row>
    <row r="1365" spans="1:9" x14ac:dyDescent="0.3">
      <c r="A1365" s="7">
        <v>44275</v>
      </c>
      <c r="B1365" s="7">
        <v>2020</v>
      </c>
      <c r="C1365">
        <v>1</v>
      </c>
      <c r="D1365" t="s">
        <v>103</v>
      </c>
      <c r="E1365" t="s">
        <v>100</v>
      </c>
      <c r="F1365" t="s">
        <v>101</v>
      </c>
      <c r="G1365" t="s">
        <v>109</v>
      </c>
      <c r="H1365">
        <v>107</v>
      </c>
      <c r="I1365">
        <f>MediaSpend[[#This Row],[GrossMediaSpend]]*1.19</f>
        <v>127.33</v>
      </c>
    </row>
    <row r="1366" spans="1:9" x14ac:dyDescent="0.3">
      <c r="A1366" s="7">
        <v>44275</v>
      </c>
      <c r="B1366" s="7">
        <v>2020</v>
      </c>
      <c r="C1366">
        <v>1</v>
      </c>
      <c r="D1366" t="s">
        <v>103</v>
      </c>
      <c r="E1366" t="s">
        <v>100</v>
      </c>
      <c r="F1366" t="s">
        <v>101</v>
      </c>
      <c r="G1366" t="s">
        <v>110</v>
      </c>
      <c r="H1366">
        <v>18</v>
      </c>
      <c r="I1366">
        <f>MediaSpend[[#This Row],[GrossMediaSpend]]*1.19</f>
        <v>21.419999999999998</v>
      </c>
    </row>
    <row r="1367" spans="1:9" x14ac:dyDescent="0.3">
      <c r="A1367" s="7">
        <v>44275</v>
      </c>
      <c r="B1367" s="7">
        <v>2020</v>
      </c>
      <c r="C1367">
        <v>1</v>
      </c>
      <c r="D1367" t="s">
        <v>103</v>
      </c>
      <c r="E1367" t="s">
        <v>100</v>
      </c>
      <c r="F1367" t="s">
        <v>101</v>
      </c>
      <c r="G1367" t="s">
        <v>340</v>
      </c>
      <c r="H1367">
        <v>234</v>
      </c>
      <c r="I1367">
        <f>MediaSpend[[#This Row],[GrossMediaSpend]]*1.19</f>
        <v>278.45999999999998</v>
      </c>
    </row>
    <row r="1368" spans="1:9" x14ac:dyDescent="0.3">
      <c r="A1368" s="7">
        <v>44275</v>
      </c>
      <c r="B1368" s="7">
        <v>2020</v>
      </c>
      <c r="C1368">
        <v>1</v>
      </c>
      <c r="D1368" t="s">
        <v>111</v>
      </c>
      <c r="E1368" t="s">
        <v>100</v>
      </c>
      <c r="F1368" t="s">
        <v>101</v>
      </c>
      <c r="G1368" t="s">
        <v>110</v>
      </c>
      <c r="H1368">
        <v>244</v>
      </c>
      <c r="I1368">
        <f>MediaSpend[[#This Row],[GrossMediaSpend]]*1.19</f>
        <v>290.36</v>
      </c>
    </row>
    <row r="1369" spans="1:9" x14ac:dyDescent="0.3">
      <c r="A1369" s="7">
        <v>44275</v>
      </c>
      <c r="B1369" s="7">
        <v>2020</v>
      </c>
      <c r="C1369">
        <v>1</v>
      </c>
      <c r="D1369" t="s">
        <v>103</v>
      </c>
      <c r="E1369" t="s">
        <v>113</v>
      </c>
      <c r="F1369" t="s">
        <v>114</v>
      </c>
      <c r="G1369" t="s">
        <v>227</v>
      </c>
      <c r="H1369">
        <v>132</v>
      </c>
      <c r="I1369">
        <f>MediaSpend[[#This Row],[GrossMediaSpend]]*1.19</f>
        <v>157.07999999999998</v>
      </c>
    </row>
    <row r="1370" spans="1:9" x14ac:dyDescent="0.3">
      <c r="A1370" s="7">
        <v>44275</v>
      </c>
      <c r="B1370" s="7">
        <v>2020</v>
      </c>
      <c r="C1370">
        <v>1</v>
      </c>
      <c r="D1370" t="s">
        <v>107</v>
      </c>
      <c r="E1370" t="s">
        <v>113</v>
      </c>
      <c r="F1370" t="s">
        <v>114</v>
      </c>
      <c r="G1370" t="s">
        <v>225</v>
      </c>
      <c r="H1370">
        <v>119</v>
      </c>
      <c r="I1370">
        <f>MediaSpend[[#This Row],[GrossMediaSpend]]*1.19</f>
        <v>141.60999999999999</v>
      </c>
    </row>
    <row r="1371" spans="1:9" x14ac:dyDescent="0.3">
      <c r="A1371" s="7">
        <v>44275</v>
      </c>
      <c r="B1371" s="7">
        <v>2020</v>
      </c>
      <c r="C1371">
        <v>1</v>
      </c>
      <c r="D1371" t="s">
        <v>105</v>
      </c>
      <c r="E1371" t="s">
        <v>113</v>
      </c>
      <c r="F1371" t="s">
        <v>114</v>
      </c>
      <c r="G1371" t="s">
        <v>388</v>
      </c>
      <c r="H1371">
        <v>83</v>
      </c>
      <c r="I1371">
        <f>MediaSpend[[#This Row],[GrossMediaSpend]]*1.19</f>
        <v>98.77</v>
      </c>
    </row>
    <row r="1372" spans="1:9" x14ac:dyDescent="0.3">
      <c r="A1372" s="7">
        <v>44275</v>
      </c>
      <c r="B1372" s="7">
        <v>2020</v>
      </c>
      <c r="C1372">
        <v>1</v>
      </c>
      <c r="D1372" t="s">
        <v>116</v>
      </c>
      <c r="E1372" t="s">
        <v>113</v>
      </c>
      <c r="F1372" t="s">
        <v>114</v>
      </c>
      <c r="G1372" t="s">
        <v>115</v>
      </c>
      <c r="H1372">
        <v>167</v>
      </c>
      <c r="I1372">
        <f>MediaSpend[[#This Row],[GrossMediaSpend]]*1.19</f>
        <v>198.73</v>
      </c>
    </row>
    <row r="1373" spans="1:9" x14ac:dyDescent="0.3">
      <c r="A1373" s="7">
        <v>44275</v>
      </c>
      <c r="B1373" s="7">
        <v>2020</v>
      </c>
      <c r="C1373">
        <v>1</v>
      </c>
      <c r="D1373" t="s">
        <v>116</v>
      </c>
      <c r="E1373" t="s">
        <v>113</v>
      </c>
      <c r="F1373" t="s">
        <v>114</v>
      </c>
      <c r="G1373" t="s">
        <v>226</v>
      </c>
      <c r="H1373">
        <v>67</v>
      </c>
      <c r="I1373">
        <f>MediaSpend[[#This Row],[GrossMediaSpend]]*1.19</f>
        <v>79.72999999999999</v>
      </c>
    </row>
    <row r="1374" spans="1:9" x14ac:dyDescent="0.3">
      <c r="A1374" s="7">
        <v>44275</v>
      </c>
      <c r="B1374" s="7">
        <v>2020</v>
      </c>
      <c r="C1374">
        <v>1</v>
      </c>
      <c r="D1374" t="s">
        <v>116</v>
      </c>
      <c r="E1374" t="s">
        <v>113</v>
      </c>
      <c r="F1374" t="s">
        <v>114</v>
      </c>
      <c r="G1374" t="s">
        <v>372</v>
      </c>
      <c r="H1374">
        <v>108</v>
      </c>
      <c r="I1374">
        <f>MediaSpend[[#This Row],[GrossMediaSpend]]*1.19</f>
        <v>128.51999999999998</v>
      </c>
    </row>
    <row r="1375" spans="1:9" x14ac:dyDescent="0.3">
      <c r="A1375" s="7">
        <v>44275</v>
      </c>
      <c r="B1375" s="7">
        <v>2020</v>
      </c>
      <c r="C1375">
        <v>1</v>
      </c>
      <c r="D1375" t="s">
        <v>116</v>
      </c>
      <c r="E1375" t="s">
        <v>113</v>
      </c>
      <c r="F1375" t="s">
        <v>114</v>
      </c>
      <c r="G1375" t="s">
        <v>227</v>
      </c>
      <c r="H1375">
        <v>146</v>
      </c>
      <c r="I1375">
        <f>MediaSpend[[#This Row],[GrossMediaSpend]]*1.19</f>
        <v>173.73999999999998</v>
      </c>
    </row>
    <row r="1376" spans="1:9" x14ac:dyDescent="0.3">
      <c r="A1376" s="7">
        <v>44275</v>
      </c>
      <c r="B1376" s="7">
        <v>2020</v>
      </c>
      <c r="C1376">
        <v>1</v>
      </c>
      <c r="D1376" t="s">
        <v>116</v>
      </c>
      <c r="E1376" t="s">
        <v>113</v>
      </c>
      <c r="F1376" t="s">
        <v>114</v>
      </c>
      <c r="G1376" t="s">
        <v>228</v>
      </c>
      <c r="H1376">
        <v>62</v>
      </c>
      <c r="I1376">
        <f>MediaSpend[[#This Row],[GrossMediaSpend]]*1.19</f>
        <v>73.78</v>
      </c>
    </row>
    <row r="1377" spans="1:9" x14ac:dyDescent="0.3">
      <c r="A1377" s="7">
        <v>44275</v>
      </c>
      <c r="B1377" s="7">
        <v>2020</v>
      </c>
      <c r="C1377">
        <v>1</v>
      </c>
      <c r="D1377" t="s">
        <v>116</v>
      </c>
      <c r="E1377" t="s">
        <v>113</v>
      </c>
      <c r="F1377" t="s">
        <v>114</v>
      </c>
      <c r="G1377" t="s">
        <v>117</v>
      </c>
      <c r="H1377">
        <v>96</v>
      </c>
      <c r="I1377">
        <f>MediaSpend[[#This Row],[GrossMediaSpend]]*1.19</f>
        <v>114.24</v>
      </c>
    </row>
    <row r="1378" spans="1:9" x14ac:dyDescent="0.3">
      <c r="A1378" s="7">
        <v>44275</v>
      </c>
      <c r="B1378" s="7">
        <v>2020</v>
      </c>
      <c r="C1378">
        <v>1</v>
      </c>
      <c r="D1378" t="s">
        <v>99</v>
      </c>
      <c r="E1378" t="s">
        <v>118</v>
      </c>
      <c r="F1378" t="s">
        <v>119</v>
      </c>
      <c r="G1378" t="s">
        <v>120</v>
      </c>
      <c r="H1378">
        <v>190</v>
      </c>
      <c r="I1378">
        <f>MediaSpend[[#This Row],[GrossMediaSpend]]*1.19</f>
        <v>226.1</v>
      </c>
    </row>
    <row r="1379" spans="1:9" x14ac:dyDescent="0.3">
      <c r="A1379" s="7">
        <v>44275</v>
      </c>
      <c r="B1379" s="7">
        <v>2020</v>
      </c>
      <c r="C1379">
        <v>1</v>
      </c>
      <c r="D1379" t="s">
        <v>99</v>
      </c>
      <c r="E1379" t="s">
        <v>118</v>
      </c>
      <c r="F1379" t="s">
        <v>119</v>
      </c>
      <c r="G1379" t="s">
        <v>121</v>
      </c>
      <c r="H1379">
        <v>17</v>
      </c>
      <c r="I1379">
        <f>MediaSpend[[#This Row],[GrossMediaSpend]]*1.19</f>
        <v>20.23</v>
      </c>
    </row>
    <row r="1380" spans="1:9" x14ac:dyDescent="0.3">
      <c r="A1380" s="7">
        <v>44275</v>
      </c>
      <c r="B1380" s="7">
        <v>2020</v>
      </c>
      <c r="C1380">
        <v>1</v>
      </c>
      <c r="D1380" t="s">
        <v>103</v>
      </c>
      <c r="E1380" t="s">
        <v>118</v>
      </c>
      <c r="F1380" t="s">
        <v>379</v>
      </c>
      <c r="G1380" t="s">
        <v>380</v>
      </c>
      <c r="H1380">
        <v>188</v>
      </c>
      <c r="I1380">
        <f>MediaSpend[[#This Row],[GrossMediaSpend]]*1.19</f>
        <v>223.72</v>
      </c>
    </row>
    <row r="1381" spans="1:9" x14ac:dyDescent="0.3">
      <c r="A1381" s="7">
        <v>44275</v>
      </c>
      <c r="B1381" s="7">
        <v>2020</v>
      </c>
      <c r="C1381">
        <v>1</v>
      </c>
      <c r="D1381" t="s">
        <v>99</v>
      </c>
      <c r="E1381" t="s">
        <v>118</v>
      </c>
      <c r="F1381" t="s">
        <v>122</v>
      </c>
      <c r="G1381" t="s">
        <v>123</v>
      </c>
      <c r="H1381">
        <v>4</v>
      </c>
      <c r="I1381">
        <f>MediaSpend[[#This Row],[GrossMediaSpend]]*1.19</f>
        <v>4.76</v>
      </c>
    </row>
    <row r="1382" spans="1:9" x14ac:dyDescent="0.3">
      <c r="A1382" s="7">
        <v>44275</v>
      </c>
      <c r="B1382" s="7">
        <v>2020</v>
      </c>
      <c r="C1382">
        <v>1</v>
      </c>
      <c r="D1382" t="s">
        <v>107</v>
      </c>
      <c r="E1382" t="s">
        <v>118</v>
      </c>
      <c r="F1382" t="s">
        <v>218</v>
      </c>
      <c r="G1382" t="s">
        <v>230</v>
      </c>
      <c r="H1382">
        <v>174</v>
      </c>
      <c r="I1382">
        <f>MediaSpend[[#This Row],[GrossMediaSpend]]*1.19</f>
        <v>207.06</v>
      </c>
    </row>
    <row r="1383" spans="1:9" x14ac:dyDescent="0.3">
      <c r="A1383" s="7">
        <v>44275</v>
      </c>
      <c r="B1383" s="7">
        <v>2020</v>
      </c>
      <c r="C1383">
        <v>1</v>
      </c>
      <c r="D1383" t="s">
        <v>107</v>
      </c>
      <c r="E1383" t="s">
        <v>118</v>
      </c>
      <c r="F1383" t="s">
        <v>122</v>
      </c>
      <c r="G1383" t="s">
        <v>123</v>
      </c>
      <c r="H1383">
        <v>83</v>
      </c>
      <c r="I1383">
        <f>MediaSpend[[#This Row],[GrossMediaSpend]]*1.19</f>
        <v>98.77</v>
      </c>
    </row>
    <row r="1384" spans="1:9" x14ac:dyDescent="0.3">
      <c r="A1384" s="7">
        <v>44275</v>
      </c>
      <c r="B1384" s="7">
        <v>2020</v>
      </c>
      <c r="C1384">
        <v>1</v>
      </c>
      <c r="D1384" t="s">
        <v>107</v>
      </c>
      <c r="E1384" t="s">
        <v>118</v>
      </c>
      <c r="F1384" t="s">
        <v>124</v>
      </c>
      <c r="G1384" t="s">
        <v>125</v>
      </c>
      <c r="H1384">
        <v>182</v>
      </c>
      <c r="I1384">
        <f>MediaSpend[[#This Row],[GrossMediaSpend]]*1.19</f>
        <v>216.57999999999998</v>
      </c>
    </row>
    <row r="1385" spans="1:9" x14ac:dyDescent="0.3">
      <c r="A1385" s="7">
        <v>44275</v>
      </c>
      <c r="B1385" s="7">
        <v>2020</v>
      </c>
      <c r="C1385">
        <v>1</v>
      </c>
      <c r="D1385" t="s">
        <v>105</v>
      </c>
      <c r="E1385" t="s">
        <v>118</v>
      </c>
      <c r="F1385" t="s">
        <v>127</v>
      </c>
      <c r="G1385" t="s">
        <v>390</v>
      </c>
      <c r="H1385">
        <v>271</v>
      </c>
      <c r="I1385">
        <f>MediaSpend[[#This Row],[GrossMediaSpend]]*1.19</f>
        <v>322.49</v>
      </c>
    </row>
    <row r="1386" spans="1:9" x14ac:dyDescent="0.3">
      <c r="A1386" s="7">
        <v>44275</v>
      </c>
      <c r="B1386" s="7">
        <v>2020</v>
      </c>
      <c r="C1386">
        <v>1</v>
      </c>
      <c r="D1386" t="s">
        <v>105</v>
      </c>
      <c r="E1386" t="s">
        <v>118</v>
      </c>
      <c r="F1386" t="s">
        <v>127</v>
      </c>
      <c r="G1386" t="s">
        <v>128</v>
      </c>
      <c r="H1386">
        <v>245</v>
      </c>
      <c r="I1386">
        <f>MediaSpend[[#This Row],[GrossMediaSpend]]*1.19</f>
        <v>291.55</v>
      </c>
    </row>
    <row r="1387" spans="1:9" x14ac:dyDescent="0.3">
      <c r="A1387" s="7">
        <v>44275</v>
      </c>
      <c r="B1387" s="7">
        <v>2020</v>
      </c>
      <c r="C1387">
        <v>1</v>
      </c>
      <c r="D1387" t="s">
        <v>105</v>
      </c>
      <c r="E1387" t="s">
        <v>118</v>
      </c>
      <c r="F1387" t="s">
        <v>131</v>
      </c>
      <c r="G1387" t="s">
        <v>132</v>
      </c>
      <c r="H1387">
        <v>125</v>
      </c>
      <c r="I1387">
        <f>MediaSpend[[#This Row],[GrossMediaSpend]]*1.19</f>
        <v>148.75</v>
      </c>
    </row>
    <row r="1388" spans="1:9" x14ac:dyDescent="0.3">
      <c r="A1388" s="7">
        <v>44275</v>
      </c>
      <c r="B1388" s="7">
        <v>2020</v>
      </c>
      <c r="C1388">
        <v>1</v>
      </c>
      <c r="D1388" t="s">
        <v>261</v>
      </c>
      <c r="E1388" t="s">
        <v>118</v>
      </c>
      <c r="F1388" t="s">
        <v>320</v>
      </c>
      <c r="G1388" t="s">
        <v>321</v>
      </c>
      <c r="H1388">
        <v>243</v>
      </c>
      <c r="I1388">
        <f>MediaSpend[[#This Row],[GrossMediaSpend]]*1.19</f>
        <v>289.16999999999996</v>
      </c>
    </row>
    <row r="1389" spans="1:9" x14ac:dyDescent="0.3">
      <c r="A1389" s="7">
        <v>44275</v>
      </c>
      <c r="B1389" s="7">
        <v>2020</v>
      </c>
      <c r="C1389">
        <v>1</v>
      </c>
      <c r="D1389" t="s">
        <v>99</v>
      </c>
      <c r="E1389" t="s">
        <v>118</v>
      </c>
      <c r="F1389" t="s">
        <v>133</v>
      </c>
      <c r="G1389" t="s">
        <v>134</v>
      </c>
      <c r="H1389">
        <v>101</v>
      </c>
      <c r="I1389">
        <f>MediaSpend[[#This Row],[GrossMediaSpend]]*1.19</f>
        <v>120.19</v>
      </c>
    </row>
    <row r="1390" spans="1:9" x14ac:dyDescent="0.3">
      <c r="A1390" s="7">
        <v>44275</v>
      </c>
      <c r="B1390" s="7">
        <v>2020</v>
      </c>
      <c r="C1390">
        <v>1</v>
      </c>
      <c r="D1390" t="s">
        <v>103</v>
      </c>
      <c r="E1390" t="s">
        <v>118</v>
      </c>
      <c r="F1390" t="s">
        <v>133</v>
      </c>
      <c r="G1390" t="s">
        <v>134</v>
      </c>
      <c r="H1390">
        <v>201</v>
      </c>
      <c r="I1390">
        <f>MediaSpend[[#This Row],[GrossMediaSpend]]*1.19</f>
        <v>239.19</v>
      </c>
    </row>
    <row r="1391" spans="1:9" x14ac:dyDescent="0.3">
      <c r="A1391" s="7">
        <v>44275</v>
      </c>
      <c r="B1391" s="7">
        <v>2020</v>
      </c>
      <c r="C1391">
        <v>1</v>
      </c>
      <c r="D1391" t="s">
        <v>99</v>
      </c>
      <c r="E1391" t="s">
        <v>113</v>
      </c>
      <c r="F1391" t="s">
        <v>231</v>
      </c>
      <c r="G1391" t="s">
        <v>232</v>
      </c>
      <c r="H1391">
        <v>94</v>
      </c>
      <c r="I1391">
        <f>MediaSpend[[#This Row],[GrossMediaSpend]]*1.19</f>
        <v>111.86</v>
      </c>
    </row>
    <row r="1392" spans="1:9" x14ac:dyDescent="0.3">
      <c r="A1392" s="7">
        <v>44275</v>
      </c>
      <c r="B1392" s="7">
        <v>2020</v>
      </c>
      <c r="C1392">
        <v>1</v>
      </c>
      <c r="D1392" t="s">
        <v>99</v>
      </c>
      <c r="E1392" t="s">
        <v>113</v>
      </c>
      <c r="F1392" t="s">
        <v>135</v>
      </c>
      <c r="G1392" t="s">
        <v>136</v>
      </c>
      <c r="H1392">
        <v>146</v>
      </c>
      <c r="I1392">
        <f>MediaSpend[[#This Row],[GrossMediaSpend]]*1.19</f>
        <v>173.73999999999998</v>
      </c>
    </row>
    <row r="1393" spans="1:9" x14ac:dyDescent="0.3">
      <c r="A1393" s="7">
        <v>44275</v>
      </c>
      <c r="B1393" s="7">
        <v>2020</v>
      </c>
      <c r="C1393">
        <v>1</v>
      </c>
      <c r="D1393" t="s">
        <v>103</v>
      </c>
      <c r="E1393" t="s">
        <v>113</v>
      </c>
      <c r="F1393" t="s">
        <v>127</v>
      </c>
      <c r="G1393" t="s">
        <v>394</v>
      </c>
      <c r="H1393">
        <v>88</v>
      </c>
      <c r="I1393">
        <f>MediaSpend[[#This Row],[GrossMediaSpend]]*1.19</f>
        <v>104.72</v>
      </c>
    </row>
    <row r="1394" spans="1:9" x14ac:dyDescent="0.3">
      <c r="A1394" s="7">
        <v>44275</v>
      </c>
      <c r="B1394" s="7">
        <v>2020</v>
      </c>
      <c r="C1394">
        <v>1</v>
      </c>
      <c r="D1394" t="s">
        <v>107</v>
      </c>
      <c r="E1394" t="s">
        <v>113</v>
      </c>
      <c r="F1394" t="s">
        <v>233</v>
      </c>
      <c r="G1394" t="s">
        <v>234</v>
      </c>
      <c r="H1394">
        <v>24</v>
      </c>
      <c r="I1394">
        <f>MediaSpend[[#This Row],[GrossMediaSpend]]*1.19</f>
        <v>28.56</v>
      </c>
    </row>
    <row r="1395" spans="1:9" x14ac:dyDescent="0.3">
      <c r="A1395" s="7">
        <v>44275</v>
      </c>
      <c r="B1395" s="7">
        <v>2020</v>
      </c>
      <c r="C1395">
        <v>1</v>
      </c>
      <c r="D1395" t="s">
        <v>103</v>
      </c>
      <c r="E1395" t="s">
        <v>113</v>
      </c>
      <c r="F1395" t="s">
        <v>137</v>
      </c>
      <c r="G1395" t="s">
        <v>138</v>
      </c>
      <c r="H1395">
        <v>251</v>
      </c>
      <c r="I1395">
        <f>MediaSpend[[#This Row],[GrossMediaSpend]]*1.19</f>
        <v>298.69</v>
      </c>
    </row>
    <row r="1396" spans="1:9" x14ac:dyDescent="0.3">
      <c r="A1396" s="7">
        <v>44275</v>
      </c>
      <c r="B1396" s="7">
        <v>2020</v>
      </c>
      <c r="C1396">
        <v>1</v>
      </c>
      <c r="D1396" t="s">
        <v>105</v>
      </c>
      <c r="E1396" t="s">
        <v>113</v>
      </c>
      <c r="F1396" t="s">
        <v>325</v>
      </c>
      <c r="G1396" t="s">
        <v>326</v>
      </c>
      <c r="H1396">
        <v>75</v>
      </c>
      <c r="I1396">
        <f>MediaSpend[[#This Row],[GrossMediaSpend]]*1.19</f>
        <v>89.25</v>
      </c>
    </row>
    <row r="1397" spans="1:9" x14ac:dyDescent="0.3">
      <c r="A1397" s="7">
        <v>44275</v>
      </c>
      <c r="B1397" s="7">
        <v>2020</v>
      </c>
      <c r="C1397">
        <v>1</v>
      </c>
      <c r="D1397" t="s">
        <v>111</v>
      </c>
      <c r="E1397" t="s">
        <v>113</v>
      </c>
      <c r="F1397" t="s">
        <v>143</v>
      </c>
      <c r="G1397" t="s">
        <v>144</v>
      </c>
      <c r="H1397">
        <v>245</v>
      </c>
      <c r="I1397">
        <f>MediaSpend[[#This Row],[GrossMediaSpend]]*1.19</f>
        <v>291.55</v>
      </c>
    </row>
    <row r="1398" spans="1:9" x14ac:dyDescent="0.3">
      <c r="A1398" s="7">
        <v>44275</v>
      </c>
      <c r="B1398" s="7">
        <v>2020</v>
      </c>
      <c r="C1398">
        <v>1</v>
      </c>
      <c r="D1398" t="s">
        <v>149</v>
      </c>
      <c r="E1398" t="s">
        <v>113</v>
      </c>
      <c r="F1398" t="s">
        <v>137</v>
      </c>
      <c r="G1398" t="s">
        <v>138</v>
      </c>
      <c r="H1398">
        <v>218</v>
      </c>
      <c r="I1398">
        <f>MediaSpend[[#This Row],[GrossMediaSpend]]*1.19</f>
        <v>259.42</v>
      </c>
    </row>
    <row r="1399" spans="1:9" x14ac:dyDescent="0.3">
      <c r="A1399" s="7">
        <v>44275</v>
      </c>
      <c r="B1399" s="7">
        <v>2020</v>
      </c>
      <c r="C1399">
        <v>1</v>
      </c>
      <c r="D1399" t="s">
        <v>149</v>
      </c>
      <c r="E1399" t="s">
        <v>113</v>
      </c>
      <c r="F1399" t="s">
        <v>150</v>
      </c>
      <c r="G1399" t="s">
        <v>151</v>
      </c>
      <c r="H1399">
        <v>250</v>
      </c>
      <c r="I1399">
        <f>MediaSpend[[#This Row],[GrossMediaSpend]]*1.19</f>
        <v>297.5</v>
      </c>
    </row>
    <row r="1400" spans="1:9" x14ac:dyDescent="0.3">
      <c r="A1400" s="7">
        <v>44275</v>
      </c>
      <c r="B1400" s="7">
        <v>2020</v>
      </c>
      <c r="C1400">
        <v>1</v>
      </c>
      <c r="D1400" t="s">
        <v>111</v>
      </c>
      <c r="E1400" t="s">
        <v>113</v>
      </c>
      <c r="F1400" t="s">
        <v>135</v>
      </c>
      <c r="G1400" t="s">
        <v>136</v>
      </c>
      <c r="H1400">
        <v>257</v>
      </c>
      <c r="I1400">
        <f>MediaSpend[[#This Row],[GrossMediaSpend]]*1.19</f>
        <v>305.83</v>
      </c>
    </row>
    <row r="1401" spans="1:9" x14ac:dyDescent="0.3">
      <c r="A1401" s="7">
        <v>44275</v>
      </c>
      <c r="B1401" s="7">
        <v>2020</v>
      </c>
      <c r="C1401">
        <v>1</v>
      </c>
      <c r="D1401" t="s">
        <v>111</v>
      </c>
      <c r="E1401" t="s">
        <v>113</v>
      </c>
      <c r="F1401" t="s">
        <v>145</v>
      </c>
      <c r="G1401" t="s">
        <v>146</v>
      </c>
      <c r="H1401">
        <v>150</v>
      </c>
      <c r="I1401">
        <f>MediaSpend[[#This Row],[GrossMediaSpend]]*1.19</f>
        <v>178.5</v>
      </c>
    </row>
    <row r="1402" spans="1:9" x14ac:dyDescent="0.3">
      <c r="A1402" s="7">
        <v>44275</v>
      </c>
      <c r="B1402" s="7">
        <v>2020</v>
      </c>
      <c r="C1402">
        <v>1</v>
      </c>
      <c r="D1402" t="s">
        <v>112</v>
      </c>
      <c r="E1402" t="s">
        <v>113</v>
      </c>
      <c r="F1402" t="s">
        <v>239</v>
      </c>
      <c r="G1402" t="s">
        <v>240</v>
      </c>
      <c r="H1402">
        <v>263</v>
      </c>
      <c r="I1402">
        <f>MediaSpend[[#This Row],[GrossMediaSpend]]*1.19</f>
        <v>312.96999999999997</v>
      </c>
    </row>
    <row r="1403" spans="1:9" x14ac:dyDescent="0.3">
      <c r="A1403" s="7">
        <v>44275</v>
      </c>
      <c r="B1403" s="7">
        <v>2020</v>
      </c>
      <c r="C1403">
        <v>1</v>
      </c>
      <c r="D1403" t="s">
        <v>112</v>
      </c>
      <c r="E1403" t="s">
        <v>113</v>
      </c>
      <c r="F1403" t="s">
        <v>231</v>
      </c>
      <c r="G1403" t="s">
        <v>232</v>
      </c>
      <c r="H1403">
        <v>66</v>
      </c>
      <c r="I1403">
        <f>MediaSpend[[#This Row],[GrossMediaSpend]]*1.19</f>
        <v>78.539999999999992</v>
      </c>
    </row>
    <row r="1404" spans="1:9" x14ac:dyDescent="0.3">
      <c r="A1404" s="7">
        <v>44275</v>
      </c>
      <c r="B1404" s="7">
        <v>2020</v>
      </c>
      <c r="C1404">
        <v>1</v>
      </c>
      <c r="D1404" t="s">
        <v>99</v>
      </c>
      <c r="E1404" t="s">
        <v>113</v>
      </c>
      <c r="F1404" t="s">
        <v>156</v>
      </c>
      <c r="G1404" t="s">
        <v>157</v>
      </c>
      <c r="H1404">
        <v>5</v>
      </c>
      <c r="I1404">
        <f>MediaSpend[[#This Row],[GrossMediaSpend]]*1.19</f>
        <v>5.9499999999999993</v>
      </c>
    </row>
    <row r="1405" spans="1:9" x14ac:dyDescent="0.3">
      <c r="A1405" s="7">
        <v>44275</v>
      </c>
      <c r="B1405" s="7">
        <v>2020</v>
      </c>
      <c r="C1405">
        <v>1</v>
      </c>
      <c r="D1405" t="s">
        <v>99</v>
      </c>
      <c r="E1405" t="s">
        <v>113</v>
      </c>
      <c r="F1405" t="s">
        <v>156</v>
      </c>
      <c r="G1405" t="s">
        <v>159</v>
      </c>
      <c r="H1405">
        <v>22</v>
      </c>
      <c r="I1405">
        <f>MediaSpend[[#This Row],[GrossMediaSpend]]*1.19</f>
        <v>26.18</v>
      </c>
    </row>
    <row r="1406" spans="1:9" x14ac:dyDescent="0.3">
      <c r="A1406" s="7">
        <v>44275</v>
      </c>
      <c r="B1406" s="7">
        <v>2020</v>
      </c>
      <c r="C1406">
        <v>1</v>
      </c>
      <c r="D1406" t="s">
        <v>107</v>
      </c>
      <c r="E1406" t="s">
        <v>113</v>
      </c>
      <c r="F1406" t="s">
        <v>156</v>
      </c>
      <c r="G1406" t="s">
        <v>159</v>
      </c>
      <c r="H1406">
        <v>190</v>
      </c>
      <c r="I1406">
        <f>MediaSpend[[#This Row],[GrossMediaSpend]]*1.19</f>
        <v>226.1</v>
      </c>
    </row>
    <row r="1407" spans="1:9" x14ac:dyDescent="0.3">
      <c r="A1407" s="7">
        <v>44275</v>
      </c>
      <c r="B1407" s="7">
        <v>2020</v>
      </c>
      <c r="C1407">
        <v>1</v>
      </c>
      <c r="D1407" t="s">
        <v>105</v>
      </c>
      <c r="E1407" t="s">
        <v>113</v>
      </c>
      <c r="F1407" t="s">
        <v>156</v>
      </c>
      <c r="G1407" t="s">
        <v>159</v>
      </c>
      <c r="H1407">
        <v>115</v>
      </c>
      <c r="I1407">
        <f>MediaSpend[[#This Row],[GrossMediaSpend]]*1.19</f>
        <v>136.85</v>
      </c>
    </row>
    <row r="1408" spans="1:9" x14ac:dyDescent="0.3">
      <c r="A1408" s="7">
        <v>44275</v>
      </c>
      <c r="B1408" s="7">
        <v>2020</v>
      </c>
      <c r="C1408">
        <v>1</v>
      </c>
      <c r="D1408" t="s">
        <v>116</v>
      </c>
      <c r="E1408" t="s">
        <v>113</v>
      </c>
      <c r="F1408" t="s">
        <v>156</v>
      </c>
      <c r="G1408" t="s">
        <v>159</v>
      </c>
      <c r="H1408">
        <v>45</v>
      </c>
      <c r="I1408">
        <f>MediaSpend[[#This Row],[GrossMediaSpend]]*1.19</f>
        <v>53.55</v>
      </c>
    </row>
    <row r="1409" spans="1:9" x14ac:dyDescent="0.3">
      <c r="A1409" s="7">
        <v>44275</v>
      </c>
      <c r="B1409" s="7">
        <v>2020</v>
      </c>
      <c r="C1409">
        <v>1</v>
      </c>
      <c r="D1409" t="s">
        <v>112</v>
      </c>
      <c r="E1409" t="s">
        <v>113</v>
      </c>
      <c r="F1409" t="s">
        <v>156</v>
      </c>
      <c r="G1409" t="s">
        <v>159</v>
      </c>
      <c r="H1409">
        <v>213</v>
      </c>
      <c r="I1409">
        <f>MediaSpend[[#This Row],[GrossMediaSpend]]*1.19</f>
        <v>253.47</v>
      </c>
    </row>
    <row r="1410" spans="1:9" x14ac:dyDescent="0.3">
      <c r="A1410" s="7">
        <v>44275</v>
      </c>
      <c r="B1410" s="7">
        <v>2020</v>
      </c>
      <c r="C1410">
        <v>1</v>
      </c>
      <c r="D1410" t="s">
        <v>206</v>
      </c>
      <c r="E1410" t="s">
        <v>113</v>
      </c>
      <c r="F1410" t="s">
        <v>160</v>
      </c>
      <c r="G1410" t="s">
        <v>165</v>
      </c>
      <c r="H1410">
        <v>162</v>
      </c>
      <c r="I1410">
        <f>MediaSpend[[#This Row],[GrossMediaSpend]]*1.19</f>
        <v>192.78</v>
      </c>
    </row>
    <row r="1411" spans="1:9" x14ac:dyDescent="0.3">
      <c r="A1411" s="7">
        <v>44275</v>
      </c>
      <c r="B1411" s="7">
        <v>2020</v>
      </c>
      <c r="C1411">
        <v>1</v>
      </c>
      <c r="D1411" t="s">
        <v>116</v>
      </c>
      <c r="E1411" t="s">
        <v>113</v>
      </c>
      <c r="F1411" t="s">
        <v>160</v>
      </c>
      <c r="G1411" t="s">
        <v>164</v>
      </c>
      <c r="H1411">
        <v>160</v>
      </c>
      <c r="I1411">
        <f>MediaSpend[[#This Row],[GrossMediaSpend]]*1.19</f>
        <v>190.39999999999998</v>
      </c>
    </row>
    <row r="1412" spans="1:9" x14ac:dyDescent="0.3">
      <c r="A1412" s="7">
        <v>44275</v>
      </c>
      <c r="B1412" s="7">
        <v>2020</v>
      </c>
      <c r="C1412">
        <v>1</v>
      </c>
      <c r="D1412" t="s">
        <v>116</v>
      </c>
      <c r="E1412" t="s">
        <v>113</v>
      </c>
      <c r="F1412" t="s">
        <v>160</v>
      </c>
      <c r="G1412" t="s">
        <v>282</v>
      </c>
      <c r="H1412">
        <v>246</v>
      </c>
      <c r="I1412">
        <f>MediaSpend[[#This Row],[GrossMediaSpend]]*1.19</f>
        <v>292.74</v>
      </c>
    </row>
    <row r="1413" spans="1:9" x14ac:dyDescent="0.3">
      <c r="A1413" s="7">
        <v>44275</v>
      </c>
      <c r="B1413" s="7">
        <v>2020</v>
      </c>
      <c r="C1413">
        <v>1</v>
      </c>
      <c r="D1413" t="s">
        <v>105</v>
      </c>
      <c r="E1413" t="s">
        <v>100</v>
      </c>
      <c r="F1413" t="s">
        <v>167</v>
      </c>
      <c r="G1413" t="s">
        <v>169</v>
      </c>
      <c r="H1413">
        <v>1</v>
      </c>
      <c r="I1413">
        <f>MediaSpend[[#This Row],[GrossMediaSpend]]*1.19</f>
        <v>1.19</v>
      </c>
    </row>
    <row r="1414" spans="1:9" x14ac:dyDescent="0.3">
      <c r="A1414" s="7">
        <v>44275</v>
      </c>
      <c r="B1414" s="7">
        <v>2020</v>
      </c>
      <c r="C1414">
        <v>1</v>
      </c>
      <c r="D1414" t="s">
        <v>105</v>
      </c>
      <c r="E1414" t="s">
        <v>100</v>
      </c>
      <c r="F1414" t="s">
        <v>167</v>
      </c>
      <c r="G1414" t="s">
        <v>327</v>
      </c>
      <c r="H1414">
        <v>158</v>
      </c>
      <c r="I1414">
        <f>MediaSpend[[#This Row],[GrossMediaSpend]]*1.19</f>
        <v>188.01999999999998</v>
      </c>
    </row>
    <row r="1415" spans="1:9" x14ac:dyDescent="0.3">
      <c r="A1415" s="7">
        <v>44275</v>
      </c>
      <c r="B1415" s="7">
        <v>2020</v>
      </c>
      <c r="C1415">
        <v>1</v>
      </c>
      <c r="D1415" t="s">
        <v>105</v>
      </c>
      <c r="E1415" t="s">
        <v>100</v>
      </c>
      <c r="F1415" t="s">
        <v>167</v>
      </c>
      <c r="G1415" t="s">
        <v>170</v>
      </c>
      <c r="H1415">
        <v>228</v>
      </c>
      <c r="I1415">
        <f>MediaSpend[[#This Row],[GrossMediaSpend]]*1.19</f>
        <v>271.32</v>
      </c>
    </row>
    <row r="1416" spans="1:9" x14ac:dyDescent="0.3">
      <c r="A1416" s="7">
        <v>44275</v>
      </c>
      <c r="B1416" s="7">
        <v>2020</v>
      </c>
      <c r="C1416">
        <v>1</v>
      </c>
      <c r="D1416" t="s">
        <v>116</v>
      </c>
      <c r="E1416" t="s">
        <v>100</v>
      </c>
      <c r="F1416" t="s">
        <v>160</v>
      </c>
      <c r="G1416" t="s">
        <v>328</v>
      </c>
      <c r="H1416">
        <v>76</v>
      </c>
      <c r="I1416">
        <f>MediaSpend[[#This Row],[GrossMediaSpend]]*1.19</f>
        <v>90.44</v>
      </c>
    </row>
    <row r="1417" spans="1:9" x14ac:dyDescent="0.3">
      <c r="A1417" s="7">
        <v>44275</v>
      </c>
      <c r="B1417" s="7">
        <v>2020</v>
      </c>
      <c r="C1417">
        <v>1</v>
      </c>
      <c r="D1417" t="s">
        <v>103</v>
      </c>
      <c r="E1417" t="s">
        <v>100</v>
      </c>
      <c r="F1417" t="s">
        <v>160</v>
      </c>
      <c r="G1417" t="s">
        <v>172</v>
      </c>
      <c r="H1417">
        <v>54</v>
      </c>
      <c r="I1417">
        <f>MediaSpend[[#This Row],[GrossMediaSpend]]*1.19</f>
        <v>64.259999999999991</v>
      </c>
    </row>
    <row r="1418" spans="1:9" x14ac:dyDescent="0.3">
      <c r="A1418" s="7">
        <v>44275</v>
      </c>
      <c r="B1418" s="7">
        <v>2020</v>
      </c>
      <c r="C1418">
        <v>1</v>
      </c>
      <c r="D1418" t="s">
        <v>116</v>
      </c>
      <c r="E1418" t="s">
        <v>100</v>
      </c>
      <c r="F1418" t="s">
        <v>245</v>
      </c>
      <c r="G1418" t="s">
        <v>285</v>
      </c>
      <c r="H1418">
        <v>56</v>
      </c>
      <c r="I1418">
        <f>MediaSpend[[#This Row],[GrossMediaSpend]]*1.19</f>
        <v>66.64</v>
      </c>
    </row>
    <row r="1419" spans="1:9" x14ac:dyDescent="0.3">
      <c r="A1419" s="7">
        <v>44275</v>
      </c>
      <c r="B1419" s="7">
        <v>2020</v>
      </c>
      <c r="C1419">
        <v>1</v>
      </c>
      <c r="D1419" t="s">
        <v>173</v>
      </c>
      <c r="E1419" t="s">
        <v>100</v>
      </c>
      <c r="F1419" t="s">
        <v>176</v>
      </c>
      <c r="G1419" t="s">
        <v>177</v>
      </c>
      <c r="H1419">
        <v>157</v>
      </c>
      <c r="I1419">
        <f>MediaSpend[[#This Row],[GrossMediaSpend]]*1.19</f>
        <v>186.82999999999998</v>
      </c>
    </row>
    <row r="1420" spans="1:9" x14ac:dyDescent="0.3">
      <c r="A1420" s="7">
        <v>44275</v>
      </c>
      <c r="B1420" s="7">
        <v>2020</v>
      </c>
      <c r="C1420">
        <v>1</v>
      </c>
      <c r="D1420" t="s">
        <v>187</v>
      </c>
      <c r="E1420" t="s">
        <v>100</v>
      </c>
      <c r="F1420" t="s">
        <v>330</v>
      </c>
      <c r="G1420" t="s">
        <v>331</v>
      </c>
      <c r="H1420">
        <v>97</v>
      </c>
      <c r="I1420">
        <f>MediaSpend[[#This Row],[GrossMediaSpend]]*1.19</f>
        <v>115.42999999999999</v>
      </c>
    </row>
    <row r="1421" spans="1:9" x14ac:dyDescent="0.3">
      <c r="A1421" s="7">
        <v>44275</v>
      </c>
      <c r="B1421" s="7">
        <v>2020</v>
      </c>
      <c r="C1421">
        <v>1</v>
      </c>
      <c r="D1421" t="s">
        <v>187</v>
      </c>
      <c r="E1421" t="s">
        <v>100</v>
      </c>
      <c r="F1421" t="s">
        <v>188</v>
      </c>
      <c r="G1421" t="s">
        <v>189</v>
      </c>
      <c r="H1421">
        <v>200</v>
      </c>
      <c r="I1421">
        <f>MediaSpend[[#This Row],[GrossMediaSpend]]*1.19</f>
        <v>238</v>
      </c>
    </row>
    <row r="1422" spans="1:9" x14ac:dyDescent="0.3">
      <c r="A1422" s="7">
        <v>44275</v>
      </c>
      <c r="B1422" s="7">
        <v>2020</v>
      </c>
      <c r="C1422">
        <v>1</v>
      </c>
      <c r="D1422" t="s">
        <v>107</v>
      </c>
      <c r="E1422" t="s">
        <v>100</v>
      </c>
      <c r="F1422" t="s">
        <v>385</v>
      </c>
      <c r="G1422" t="s">
        <v>386</v>
      </c>
      <c r="H1422">
        <v>121</v>
      </c>
      <c r="I1422">
        <f>MediaSpend[[#This Row],[GrossMediaSpend]]*1.19</f>
        <v>143.98999999999998</v>
      </c>
    </row>
    <row r="1423" spans="1:9" x14ac:dyDescent="0.3">
      <c r="A1423" s="7">
        <v>44275</v>
      </c>
      <c r="B1423" s="7">
        <v>2020</v>
      </c>
      <c r="C1423">
        <v>1</v>
      </c>
      <c r="D1423" t="s">
        <v>116</v>
      </c>
      <c r="E1423" t="s">
        <v>100</v>
      </c>
      <c r="F1423" t="s">
        <v>185</v>
      </c>
      <c r="G1423" t="s">
        <v>186</v>
      </c>
      <c r="H1423">
        <v>216</v>
      </c>
      <c r="I1423">
        <f>MediaSpend[[#This Row],[GrossMediaSpend]]*1.19</f>
        <v>257.03999999999996</v>
      </c>
    </row>
    <row r="1424" spans="1:9" x14ac:dyDescent="0.3">
      <c r="A1424" s="7">
        <v>44275</v>
      </c>
      <c r="B1424" s="7">
        <v>2020</v>
      </c>
      <c r="C1424">
        <v>1</v>
      </c>
      <c r="D1424" t="s">
        <v>111</v>
      </c>
      <c r="E1424" t="s">
        <v>100</v>
      </c>
      <c r="F1424" t="s">
        <v>131</v>
      </c>
      <c r="G1424" t="s">
        <v>196</v>
      </c>
      <c r="H1424">
        <v>174</v>
      </c>
      <c r="I1424">
        <f>MediaSpend[[#This Row],[GrossMediaSpend]]*1.19</f>
        <v>207.06</v>
      </c>
    </row>
    <row r="1425" spans="1:9" x14ac:dyDescent="0.3">
      <c r="A1425" s="7">
        <v>44275</v>
      </c>
      <c r="B1425" s="7">
        <v>2020</v>
      </c>
      <c r="C1425">
        <v>1</v>
      </c>
      <c r="D1425" t="s">
        <v>149</v>
      </c>
      <c r="E1425" t="s">
        <v>100</v>
      </c>
      <c r="F1425" t="s">
        <v>174</v>
      </c>
      <c r="G1425" t="s">
        <v>175</v>
      </c>
      <c r="H1425">
        <v>74</v>
      </c>
      <c r="I1425">
        <f>MediaSpend[[#This Row],[GrossMediaSpend]]*1.19</f>
        <v>88.06</v>
      </c>
    </row>
    <row r="1426" spans="1:9" x14ac:dyDescent="0.3">
      <c r="A1426" s="7">
        <v>44275</v>
      </c>
      <c r="B1426" s="7">
        <v>2020</v>
      </c>
      <c r="C1426">
        <v>1</v>
      </c>
      <c r="D1426" t="s">
        <v>149</v>
      </c>
      <c r="E1426" t="s">
        <v>100</v>
      </c>
      <c r="F1426" t="s">
        <v>131</v>
      </c>
      <c r="G1426" t="s">
        <v>196</v>
      </c>
      <c r="H1426">
        <v>15</v>
      </c>
      <c r="I1426">
        <f>MediaSpend[[#This Row],[GrossMediaSpend]]*1.19</f>
        <v>17.849999999999998</v>
      </c>
    </row>
    <row r="1427" spans="1:9" x14ac:dyDescent="0.3">
      <c r="A1427" s="7">
        <v>44275</v>
      </c>
      <c r="B1427" s="7">
        <v>2020</v>
      </c>
      <c r="C1427">
        <v>1</v>
      </c>
      <c r="D1427" t="s">
        <v>222</v>
      </c>
      <c r="E1427" t="s">
        <v>100</v>
      </c>
      <c r="F1427" t="s">
        <v>183</v>
      </c>
      <c r="G1427" t="s">
        <v>184</v>
      </c>
      <c r="H1427">
        <v>134</v>
      </c>
      <c r="I1427">
        <f>MediaSpend[[#This Row],[GrossMediaSpend]]*1.19</f>
        <v>159.45999999999998</v>
      </c>
    </row>
    <row r="1428" spans="1:9" x14ac:dyDescent="0.3">
      <c r="A1428" s="7">
        <v>44275</v>
      </c>
      <c r="B1428" s="7">
        <v>2020</v>
      </c>
      <c r="C1428">
        <v>1</v>
      </c>
      <c r="D1428" t="s">
        <v>222</v>
      </c>
      <c r="E1428" t="s">
        <v>100</v>
      </c>
      <c r="F1428" t="s">
        <v>395</v>
      </c>
      <c r="G1428" t="s">
        <v>396</v>
      </c>
      <c r="H1428">
        <v>85</v>
      </c>
      <c r="I1428">
        <f>MediaSpend[[#This Row],[GrossMediaSpend]]*1.19</f>
        <v>101.14999999999999</v>
      </c>
    </row>
    <row r="1429" spans="1:9" x14ac:dyDescent="0.3">
      <c r="A1429" s="7">
        <v>44275</v>
      </c>
      <c r="B1429" s="7">
        <v>2020</v>
      </c>
      <c r="C1429">
        <v>1</v>
      </c>
      <c r="D1429" t="s">
        <v>261</v>
      </c>
      <c r="E1429" t="s">
        <v>100</v>
      </c>
      <c r="F1429" t="s">
        <v>337</v>
      </c>
      <c r="G1429" t="s">
        <v>338</v>
      </c>
      <c r="H1429">
        <v>2</v>
      </c>
      <c r="I1429">
        <f>MediaSpend[[#This Row],[GrossMediaSpend]]*1.19</f>
        <v>2.38</v>
      </c>
    </row>
    <row r="1430" spans="1:9" x14ac:dyDescent="0.3">
      <c r="A1430" s="7">
        <v>44275</v>
      </c>
      <c r="B1430" s="7">
        <v>2020</v>
      </c>
      <c r="C1430">
        <v>1</v>
      </c>
      <c r="D1430" t="s">
        <v>112</v>
      </c>
      <c r="E1430" t="s">
        <v>100</v>
      </c>
      <c r="F1430" t="s">
        <v>202</v>
      </c>
      <c r="G1430" t="s">
        <v>203</v>
      </c>
      <c r="H1430">
        <v>171</v>
      </c>
      <c r="I1430">
        <f>MediaSpend[[#This Row],[GrossMediaSpend]]*1.19</f>
        <v>203.48999999999998</v>
      </c>
    </row>
    <row r="1431" spans="1:9" x14ac:dyDescent="0.3">
      <c r="A1431" s="7">
        <v>44275</v>
      </c>
      <c r="B1431" s="7">
        <v>2020</v>
      </c>
      <c r="C1431">
        <v>1</v>
      </c>
      <c r="D1431" t="s">
        <v>99</v>
      </c>
      <c r="E1431" t="s">
        <v>100</v>
      </c>
      <c r="F1431" t="s">
        <v>210</v>
      </c>
      <c r="G1431" t="s">
        <v>211</v>
      </c>
      <c r="H1431">
        <v>112</v>
      </c>
      <c r="I1431">
        <f>MediaSpend[[#This Row],[GrossMediaSpend]]*1.19</f>
        <v>133.28</v>
      </c>
    </row>
    <row r="1432" spans="1:9" x14ac:dyDescent="0.3">
      <c r="A1432" s="7">
        <v>44275</v>
      </c>
      <c r="B1432" s="7">
        <v>2020</v>
      </c>
      <c r="C1432">
        <v>1</v>
      </c>
      <c r="D1432" t="s">
        <v>103</v>
      </c>
      <c r="E1432" t="s">
        <v>100</v>
      </c>
      <c r="F1432" t="s">
        <v>210</v>
      </c>
      <c r="G1432" t="s">
        <v>211</v>
      </c>
      <c r="H1432">
        <v>100</v>
      </c>
      <c r="I1432">
        <f>MediaSpend[[#This Row],[GrossMediaSpend]]*1.19</f>
        <v>119</v>
      </c>
    </row>
    <row r="1433" spans="1:9" x14ac:dyDescent="0.3">
      <c r="A1433" s="7">
        <v>44275</v>
      </c>
      <c r="B1433" s="7">
        <v>2020</v>
      </c>
      <c r="C1433">
        <v>1</v>
      </c>
      <c r="D1433" t="s">
        <v>173</v>
      </c>
      <c r="E1433" t="s">
        <v>100</v>
      </c>
      <c r="F1433" t="s">
        <v>212</v>
      </c>
      <c r="G1433" t="s">
        <v>213</v>
      </c>
      <c r="H1433">
        <v>53</v>
      </c>
      <c r="I1433">
        <f>MediaSpend[[#This Row],[GrossMediaSpend]]*1.19</f>
        <v>63.07</v>
      </c>
    </row>
    <row r="1434" spans="1:9" x14ac:dyDescent="0.3">
      <c r="A1434" s="7">
        <v>44275</v>
      </c>
      <c r="B1434" s="7">
        <v>2020</v>
      </c>
      <c r="C1434">
        <v>1</v>
      </c>
      <c r="D1434" t="s">
        <v>107</v>
      </c>
      <c r="E1434" t="s">
        <v>100</v>
      </c>
      <c r="F1434" t="s">
        <v>212</v>
      </c>
      <c r="G1434" t="s">
        <v>315</v>
      </c>
      <c r="H1434">
        <v>142</v>
      </c>
      <c r="I1434">
        <f>MediaSpend[[#This Row],[GrossMediaSpend]]*1.19</f>
        <v>168.98</v>
      </c>
    </row>
    <row r="1435" spans="1:9" x14ac:dyDescent="0.3">
      <c r="A1435" s="7">
        <v>44275</v>
      </c>
      <c r="B1435" s="7">
        <v>2020</v>
      </c>
      <c r="C1435">
        <v>1</v>
      </c>
      <c r="D1435" t="s">
        <v>107</v>
      </c>
      <c r="E1435" t="s">
        <v>100</v>
      </c>
      <c r="F1435" t="s">
        <v>212</v>
      </c>
      <c r="G1435" t="s">
        <v>376</v>
      </c>
      <c r="H1435">
        <v>178</v>
      </c>
      <c r="I1435">
        <f>MediaSpend[[#This Row],[GrossMediaSpend]]*1.19</f>
        <v>211.82</v>
      </c>
    </row>
    <row r="1436" spans="1:9" x14ac:dyDescent="0.3">
      <c r="A1436" s="7">
        <v>44275</v>
      </c>
      <c r="B1436" s="7">
        <v>2020</v>
      </c>
      <c r="C1436">
        <v>1</v>
      </c>
      <c r="D1436" t="s">
        <v>187</v>
      </c>
      <c r="E1436" t="s">
        <v>100</v>
      </c>
      <c r="F1436" t="s">
        <v>214</v>
      </c>
      <c r="G1436" t="s">
        <v>217</v>
      </c>
      <c r="H1436">
        <v>67</v>
      </c>
      <c r="I1436">
        <f>MediaSpend[[#This Row],[GrossMediaSpend]]*1.19</f>
        <v>79.72999999999999</v>
      </c>
    </row>
    <row r="1437" spans="1:9" x14ac:dyDescent="0.3">
      <c r="A1437" s="7">
        <v>44275</v>
      </c>
      <c r="B1437" s="7">
        <v>2020</v>
      </c>
      <c r="C1437">
        <v>1</v>
      </c>
      <c r="D1437" t="s">
        <v>99</v>
      </c>
      <c r="E1437" t="s">
        <v>100</v>
      </c>
      <c r="F1437" t="s">
        <v>218</v>
      </c>
      <c r="G1437" t="s">
        <v>220</v>
      </c>
      <c r="H1437">
        <v>91</v>
      </c>
      <c r="I1437">
        <f>MediaSpend[[#This Row],[GrossMediaSpend]]*1.19</f>
        <v>108.28999999999999</v>
      </c>
    </row>
    <row r="1438" spans="1:9" x14ac:dyDescent="0.3">
      <c r="A1438" s="7">
        <v>44275</v>
      </c>
      <c r="B1438" s="7">
        <v>2020</v>
      </c>
      <c r="C1438">
        <v>1</v>
      </c>
      <c r="D1438" t="s">
        <v>111</v>
      </c>
      <c r="E1438" t="s">
        <v>100</v>
      </c>
      <c r="F1438" t="s">
        <v>218</v>
      </c>
      <c r="G1438" t="s">
        <v>339</v>
      </c>
      <c r="H1438">
        <v>266</v>
      </c>
      <c r="I1438">
        <f>MediaSpend[[#This Row],[GrossMediaSpend]]*1.19</f>
        <v>316.53999999999996</v>
      </c>
    </row>
    <row r="1439" spans="1:9" x14ac:dyDescent="0.3">
      <c r="A1439" s="7">
        <v>44275</v>
      </c>
      <c r="B1439" s="7">
        <v>2020</v>
      </c>
      <c r="C1439">
        <v>1</v>
      </c>
      <c r="D1439" t="s">
        <v>173</v>
      </c>
      <c r="E1439" t="s">
        <v>100</v>
      </c>
      <c r="F1439" t="s">
        <v>218</v>
      </c>
      <c r="G1439" t="s">
        <v>221</v>
      </c>
      <c r="H1439">
        <v>24</v>
      </c>
      <c r="I1439">
        <f>MediaSpend[[#This Row],[GrossMediaSpend]]*1.19</f>
        <v>28.56</v>
      </c>
    </row>
    <row r="1440" spans="1:9" x14ac:dyDescent="0.3">
      <c r="A1440" s="7">
        <v>44275</v>
      </c>
      <c r="B1440" s="7">
        <v>2020</v>
      </c>
      <c r="C1440">
        <v>1</v>
      </c>
      <c r="D1440" t="s">
        <v>99</v>
      </c>
      <c r="E1440" t="s">
        <v>100</v>
      </c>
      <c r="F1440" t="s">
        <v>218</v>
      </c>
      <c r="G1440" t="s">
        <v>221</v>
      </c>
      <c r="H1440">
        <v>259</v>
      </c>
      <c r="I1440">
        <f>MediaSpend[[#This Row],[GrossMediaSpend]]*1.19</f>
        <v>308.20999999999998</v>
      </c>
    </row>
    <row r="1441" spans="1:9" x14ac:dyDescent="0.3">
      <c r="A1441" s="7">
        <v>44275</v>
      </c>
      <c r="B1441" s="7">
        <v>2020</v>
      </c>
      <c r="C1441">
        <v>1</v>
      </c>
      <c r="D1441" t="s">
        <v>107</v>
      </c>
      <c r="E1441" t="s">
        <v>100</v>
      </c>
      <c r="F1441" t="s">
        <v>218</v>
      </c>
      <c r="G1441" t="s">
        <v>221</v>
      </c>
      <c r="H1441">
        <v>28</v>
      </c>
      <c r="I1441">
        <f>MediaSpend[[#This Row],[GrossMediaSpend]]*1.19</f>
        <v>33.32</v>
      </c>
    </row>
    <row r="1442" spans="1:9" x14ac:dyDescent="0.3">
      <c r="A1442" s="7">
        <v>44275</v>
      </c>
      <c r="B1442" s="7">
        <v>2020</v>
      </c>
      <c r="C1442">
        <v>1</v>
      </c>
      <c r="D1442" t="s">
        <v>178</v>
      </c>
      <c r="E1442" t="s">
        <v>100</v>
      </c>
      <c r="F1442" t="s">
        <v>218</v>
      </c>
      <c r="G1442" t="s">
        <v>221</v>
      </c>
      <c r="H1442">
        <v>100</v>
      </c>
      <c r="I1442">
        <f>MediaSpend[[#This Row],[GrossMediaSpend]]*1.19</f>
        <v>119</v>
      </c>
    </row>
    <row r="1443" spans="1:9" x14ac:dyDescent="0.3">
      <c r="A1443" s="7">
        <v>44275</v>
      </c>
      <c r="B1443" s="7">
        <v>2020</v>
      </c>
      <c r="C1443">
        <v>1</v>
      </c>
      <c r="D1443" t="s">
        <v>111</v>
      </c>
      <c r="E1443" t="s">
        <v>100</v>
      </c>
      <c r="F1443" t="s">
        <v>218</v>
      </c>
      <c r="G1443" t="s">
        <v>221</v>
      </c>
      <c r="H1443">
        <v>95</v>
      </c>
      <c r="I1443">
        <f>MediaSpend[[#This Row],[GrossMediaSpend]]*1.19</f>
        <v>113.05</v>
      </c>
    </row>
    <row r="1444" spans="1:9" x14ac:dyDescent="0.3">
      <c r="A1444" s="7">
        <v>44275</v>
      </c>
      <c r="B1444" s="7">
        <v>2020</v>
      </c>
      <c r="C1444">
        <v>1</v>
      </c>
      <c r="D1444" t="s">
        <v>206</v>
      </c>
      <c r="E1444" t="s">
        <v>100</v>
      </c>
      <c r="F1444" t="s">
        <v>218</v>
      </c>
      <c r="G1444" t="s">
        <v>221</v>
      </c>
      <c r="H1444">
        <v>183</v>
      </c>
      <c r="I1444">
        <f>MediaSpend[[#This Row],[GrossMediaSpend]]*1.19</f>
        <v>217.76999999999998</v>
      </c>
    </row>
    <row r="1445" spans="1:9" x14ac:dyDescent="0.3">
      <c r="A1445" s="7">
        <v>44275</v>
      </c>
      <c r="B1445" s="7">
        <v>2020</v>
      </c>
      <c r="C1445">
        <v>1</v>
      </c>
      <c r="D1445" t="s">
        <v>105</v>
      </c>
      <c r="E1445" t="s">
        <v>100</v>
      </c>
      <c r="F1445" t="s">
        <v>218</v>
      </c>
      <c r="G1445" t="s">
        <v>221</v>
      </c>
      <c r="H1445">
        <v>139</v>
      </c>
      <c r="I1445">
        <f>MediaSpend[[#This Row],[GrossMediaSpend]]*1.19</f>
        <v>165.41</v>
      </c>
    </row>
    <row r="1446" spans="1:9" x14ac:dyDescent="0.3">
      <c r="A1446" s="7">
        <v>44306</v>
      </c>
      <c r="B1446" s="7">
        <v>2020</v>
      </c>
      <c r="C1446">
        <v>2</v>
      </c>
      <c r="D1446" t="s">
        <v>99</v>
      </c>
      <c r="E1446" t="s">
        <v>100</v>
      </c>
      <c r="F1446" t="s">
        <v>101</v>
      </c>
      <c r="G1446" t="s">
        <v>102</v>
      </c>
      <c r="H1446">
        <v>80</v>
      </c>
      <c r="I1446">
        <f>MediaSpend[[#This Row],[GrossMediaSpend]]*1.19</f>
        <v>95.199999999999989</v>
      </c>
    </row>
    <row r="1447" spans="1:9" x14ac:dyDescent="0.3">
      <c r="A1447" s="7">
        <v>44306</v>
      </c>
      <c r="B1447" s="7">
        <v>2020</v>
      </c>
      <c r="C1447">
        <v>2</v>
      </c>
      <c r="D1447" t="s">
        <v>178</v>
      </c>
      <c r="E1447" t="s">
        <v>100</v>
      </c>
      <c r="F1447" t="s">
        <v>101</v>
      </c>
      <c r="G1447" t="s">
        <v>102</v>
      </c>
      <c r="H1447">
        <v>16</v>
      </c>
      <c r="I1447">
        <f>MediaSpend[[#This Row],[GrossMediaSpend]]*1.19</f>
        <v>19.04</v>
      </c>
    </row>
    <row r="1448" spans="1:9" x14ac:dyDescent="0.3">
      <c r="A1448" s="7">
        <v>44306</v>
      </c>
      <c r="B1448" s="7">
        <v>2020</v>
      </c>
      <c r="C1448">
        <v>2</v>
      </c>
      <c r="D1448" t="s">
        <v>103</v>
      </c>
      <c r="E1448" t="s">
        <v>100</v>
      </c>
      <c r="F1448" t="s">
        <v>101</v>
      </c>
      <c r="G1448" t="s">
        <v>102</v>
      </c>
      <c r="H1448">
        <v>13</v>
      </c>
      <c r="I1448">
        <f>MediaSpend[[#This Row],[GrossMediaSpend]]*1.19</f>
        <v>15.469999999999999</v>
      </c>
    </row>
    <row r="1449" spans="1:9" x14ac:dyDescent="0.3">
      <c r="A1449" s="7">
        <v>44306</v>
      </c>
      <c r="B1449" s="7">
        <v>2020</v>
      </c>
      <c r="C1449">
        <v>2</v>
      </c>
      <c r="D1449" t="s">
        <v>104</v>
      </c>
      <c r="E1449" t="s">
        <v>100</v>
      </c>
      <c r="F1449" t="s">
        <v>101</v>
      </c>
      <c r="G1449" t="s">
        <v>102</v>
      </c>
      <c r="H1449">
        <v>250</v>
      </c>
      <c r="I1449">
        <f>MediaSpend[[#This Row],[GrossMediaSpend]]*1.19</f>
        <v>297.5</v>
      </c>
    </row>
    <row r="1450" spans="1:9" x14ac:dyDescent="0.3">
      <c r="A1450" s="7">
        <v>44306</v>
      </c>
      <c r="B1450" s="7">
        <v>2020</v>
      </c>
      <c r="C1450">
        <v>2</v>
      </c>
      <c r="D1450" t="s">
        <v>111</v>
      </c>
      <c r="E1450" t="s">
        <v>100</v>
      </c>
      <c r="F1450" t="s">
        <v>101</v>
      </c>
      <c r="G1450" t="s">
        <v>102</v>
      </c>
      <c r="H1450">
        <v>98</v>
      </c>
      <c r="I1450">
        <f>MediaSpend[[#This Row],[GrossMediaSpend]]*1.19</f>
        <v>116.61999999999999</v>
      </c>
    </row>
    <row r="1451" spans="1:9" x14ac:dyDescent="0.3">
      <c r="A1451" s="7">
        <v>44306</v>
      </c>
      <c r="B1451" s="7">
        <v>2020</v>
      </c>
      <c r="C1451">
        <v>2</v>
      </c>
      <c r="D1451" t="s">
        <v>222</v>
      </c>
      <c r="E1451" t="s">
        <v>100</v>
      </c>
      <c r="F1451" t="s">
        <v>101</v>
      </c>
      <c r="G1451" t="s">
        <v>102</v>
      </c>
      <c r="H1451">
        <v>167</v>
      </c>
      <c r="I1451">
        <f>MediaSpend[[#This Row],[GrossMediaSpend]]*1.19</f>
        <v>198.73</v>
      </c>
    </row>
    <row r="1452" spans="1:9" x14ac:dyDescent="0.3">
      <c r="A1452" s="7">
        <v>44306</v>
      </c>
      <c r="B1452" s="7">
        <v>2020</v>
      </c>
      <c r="C1452">
        <v>2</v>
      </c>
      <c r="D1452" t="s">
        <v>105</v>
      </c>
      <c r="E1452" t="s">
        <v>100</v>
      </c>
      <c r="F1452" t="s">
        <v>101</v>
      </c>
      <c r="G1452" t="s">
        <v>102</v>
      </c>
      <c r="H1452">
        <v>18</v>
      </c>
      <c r="I1452">
        <f>MediaSpend[[#This Row],[GrossMediaSpend]]*1.19</f>
        <v>21.419999999999998</v>
      </c>
    </row>
    <row r="1453" spans="1:9" x14ac:dyDescent="0.3">
      <c r="A1453" s="7">
        <v>44306</v>
      </c>
      <c r="B1453" s="7">
        <v>2020</v>
      </c>
      <c r="C1453">
        <v>2</v>
      </c>
      <c r="D1453" t="s">
        <v>99</v>
      </c>
      <c r="E1453" t="s">
        <v>100</v>
      </c>
      <c r="F1453" t="s">
        <v>101</v>
      </c>
      <c r="G1453" t="s">
        <v>106</v>
      </c>
      <c r="H1453">
        <v>182</v>
      </c>
      <c r="I1453">
        <f>MediaSpend[[#This Row],[GrossMediaSpend]]*1.19</f>
        <v>216.57999999999998</v>
      </c>
    </row>
    <row r="1454" spans="1:9" x14ac:dyDescent="0.3">
      <c r="A1454" s="7">
        <v>44306</v>
      </c>
      <c r="B1454" s="7">
        <v>2020</v>
      </c>
      <c r="C1454">
        <v>2</v>
      </c>
      <c r="D1454" t="s">
        <v>104</v>
      </c>
      <c r="E1454" t="s">
        <v>100</v>
      </c>
      <c r="F1454" t="s">
        <v>101</v>
      </c>
      <c r="G1454" t="s">
        <v>106</v>
      </c>
      <c r="H1454">
        <v>248</v>
      </c>
      <c r="I1454">
        <f>MediaSpend[[#This Row],[GrossMediaSpend]]*1.19</f>
        <v>295.12</v>
      </c>
    </row>
    <row r="1455" spans="1:9" x14ac:dyDescent="0.3">
      <c r="A1455" s="7">
        <v>44306</v>
      </c>
      <c r="B1455" s="7">
        <v>2020</v>
      </c>
      <c r="C1455">
        <v>2</v>
      </c>
      <c r="D1455" t="s">
        <v>105</v>
      </c>
      <c r="E1455" t="s">
        <v>100</v>
      </c>
      <c r="F1455" t="s">
        <v>101</v>
      </c>
      <c r="G1455" t="s">
        <v>106</v>
      </c>
      <c r="H1455">
        <v>95</v>
      </c>
      <c r="I1455">
        <f>MediaSpend[[#This Row],[GrossMediaSpend]]*1.19</f>
        <v>113.05</v>
      </c>
    </row>
    <row r="1456" spans="1:9" x14ac:dyDescent="0.3">
      <c r="A1456" s="7">
        <v>44306</v>
      </c>
      <c r="B1456" s="7">
        <v>2020</v>
      </c>
      <c r="C1456">
        <v>2</v>
      </c>
      <c r="D1456" t="s">
        <v>103</v>
      </c>
      <c r="E1456" t="s">
        <v>100</v>
      </c>
      <c r="F1456" t="s">
        <v>101</v>
      </c>
      <c r="G1456" t="s">
        <v>109</v>
      </c>
      <c r="H1456">
        <v>177</v>
      </c>
      <c r="I1456">
        <f>MediaSpend[[#This Row],[GrossMediaSpend]]*1.19</f>
        <v>210.63</v>
      </c>
    </row>
    <row r="1457" spans="1:9" x14ac:dyDescent="0.3">
      <c r="A1457" s="7">
        <v>44306</v>
      </c>
      <c r="B1457" s="7">
        <v>2020</v>
      </c>
      <c r="C1457">
        <v>2</v>
      </c>
      <c r="D1457" t="s">
        <v>103</v>
      </c>
      <c r="E1457" t="s">
        <v>100</v>
      </c>
      <c r="F1457" t="s">
        <v>101</v>
      </c>
      <c r="G1457" t="s">
        <v>110</v>
      </c>
      <c r="H1457">
        <v>213</v>
      </c>
      <c r="I1457">
        <f>MediaSpend[[#This Row],[GrossMediaSpend]]*1.19</f>
        <v>253.47</v>
      </c>
    </row>
    <row r="1458" spans="1:9" x14ac:dyDescent="0.3">
      <c r="A1458" s="7">
        <v>44306</v>
      </c>
      <c r="B1458" s="7">
        <v>2020</v>
      </c>
      <c r="C1458">
        <v>2</v>
      </c>
      <c r="D1458" t="s">
        <v>103</v>
      </c>
      <c r="E1458" t="s">
        <v>100</v>
      </c>
      <c r="F1458" t="s">
        <v>101</v>
      </c>
      <c r="G1458" t="s">
        <v>340</v>
      </c>
      <c r="H1458">
        <v>76</v>
      </c>
      <c r="I1458">
        <f>MediaSpend[[#This Row],[GrossMediaSpend]]*1.19</f>
        <v>90.44</v>
      </c>
    </row>
    <row r="1459" spans="1:9" x14ac:dyDescent="0.3">
      <c r="A1459" s="7">
        <v>44306</v>
      </c>
      <c r="B1459" s="7">
        <v>2020</v>
      </c>
      <c r="C1459">
        <v>2</v>
      </c>
      <c r="D1459" t="s">
        <v>105</v>
      </c>
      <c r="E1459" t="s">
        <v>100</v>
      </c>
      <c r="F1459" t="s">
        <v>101</v>
      </c>
      <c r="G1459" t="s">
        <v>224</v>
      </c>
      <c r="H1459">
        <v>23</v>
      </c>
      <c r="I1459">
        <f>MediaSpend[[#This Row],[GrossMediaSpend]]*1.19</f>
        <v>27.369999999999997</v>
      </c>
    </row>
    <row r="1460" spans="1:9" x14ac:dyDescent="0.3">
      <c r="A1460" s="7">
        <v>44306</v>
      </c>
      <c r="B1460" s="7">
        <v>2020</v>
      </c>
      <c r="C1460">
        <v>2</v>
      </c>
      <c r="D1460" t="s">
        <v>99</v>
      </c>
      <c r="E1460" t="s">
        <v>113</v>
      </c>
      <c r="F1460" t="s">
        <v>114</v>
      </c>
      <c r="G1460" t="s">
        <v>225</v>
      </c>
      <c r="H1460">
        <v>178</v>
      </c>
      <c r="I1460">
        <f>MediaSpend[[#This Row],[GrossMediaSpend]]*1.19</f>
        <v>211.82</v>
      </c>
    </row>
    <row r="1461" spans="1:9" x14ac:dyDescent="0.3">
      <c r="A1461" s="7">
        <v>44306</v>
      </c>
      <c r="B1461" s="7">
        <v>2020</v>
      </c>
      <c r="C1461">
        <v>2</v>
      </c>
      <c r="D1461" t="s">
        <v>116</v>
      </c>
      <c r="E1461" t="s">
        <v>113</v>
      </c>
      <c r="F1461" t="s">
        <v>114</v>
      </c>
      <c r="G1461" t="s">
        <v>115</v>
      </c>
      <c r="H1461">
        <v>183</v>
      </c>
      <c r="I1461">
        <f>MediaSpend[[#This Row],[GrossMediaSpend]]*1.19</f>
        <v>217.76999999999998</v>
      </c>
    </row>
    <row r="1462" spans="1:9" x14ac:dyDescent="0.3">
      <c r="A1462" s="7">
        <v>44306</v>
      </c>
      <c r="B1462" s="7">
        <v>2020</v>
      </c>
      <c r="C1462">
        <v>2</v>
      </c>
      <c r="D1462" t="s">
        <v>116</v>
      </c>
      <c r="E1462" t="s">
        <v>113</v>
      </c>
      <c r="F1462" t="s">
        <v>114</v>
      </c>
      <c r="G1462" t="s">
        <v>372</v>
      </c>
      <c r="H1462">
        <v>139</v>
      </c>
      <c r="I1462">
        <f>MediaSpend[[#This Row],[GrossMediaSpend]]*1.19</f>
        <v>165.41</v>
      </c>
    </row>
    <row r="1463" spans="1:9" x14ac:dyDescent="0.3">
      <c r="A1463" s="7">
        <v>44306</v>
      </c>
      <c r="B1463" s="7">
        <v>2020</v>
      </c>
      <c r="C1463">
        <v>2</v>
      </c>
      <c r="D1463" t="s">
        <v>116</v>
      </c>
      <c r="E1463" t="s">
        <v>113</v>
      </c>
      <c r="F1463" t="s">
        <v>114</v>
      </c>
      <c r="G1463" t="s">
        <v>226</v>
      </c>
      <c r="H1463">
        <v>76</v>
      </c>
      <c r="I1463">
        <f>MediaSpend[[#This Row],[GrossMediaSpend]]*1.19</f>
        <v>90.44</v>
      </c>
    </row>
    <row r="1464" spans="1:9" x14ac:dyDescent="0.3">
      <c r="A1464" s="7">
        <v>44306</v>
      </c>
      <c r="B1464" s="7">
        <v>2020</v>
      </c>
      <c r="C1464">
        <v>2</v>
      </c>
      <c r="D1464" t="s">
        <v>116</v>
      </c>
      <c r="E1464" t="s">
        <v>113</v>
      </c>
      <c r="F1464" t="s">
        <v>114</v>
      </c>
      <c r="G1464" t="s">
        <v>227</v>
      </c>
      <c r="H1464">
        <v>167</v>
      </c>
      <c r="I1464">
        <f>MediaSpend[[#This Row],[GrossMediaSpend]]*1.19</f>
        <v>198.73</v>
      </c>
    </row>
    <row r="1465" spans="1:9" x14ac:dyDescent="0.3">
      <c r="A1465" s="7">
        <v>44306</v>
      </c>
      <c r="B1465" s="7">
        <v>2020</v>
      </c>
      <c r="C1465">
        <v>2</v>
      </c>
      <c r="D1465" t="s">
        <v>116</v>
      </c>
      <c r="E1465" t="s">
        <v>113</v>
      </c>
      <c r="F1465" t="s">
        <v>114</v>
      </c>
      <c r="G1465" t="s">
        <v>266</v>
      </c>
      <c r="H1465">
        <v>192</v>
      </c>
      <c r="I1465">
        <f>MediaSpend[[#This Row],[GrossMediaSpend]]*1.19</f>
        <v>228.48</v>
      </c>
    </row>
    <row r="1466" spans="1:9" x14ac:dyDescent="0.3">
      <c r="A1466" s="7">
        <v>44306</v>
      </c>
      <c r="B1466" s="7">
        <v>2020</v>
      </c>
      <c r="C1466">
        <v>2</v>
      </c>
      <c r="D1466" t="s">
        <v>116</v>
      </c>
      <c r="E1466" t="s">
        <v>113</v>
      </c>
      <c r="F1466" t="s">
        <v>114</v>
      </c>
      <c r="G1466" t="s">
        <v>279</v>
      </c>
      <c r="H1466">
        <v>76</v>
      </c>
      <c r="I1466">
        <f>MediaSpend[[#This Row],[GrossMediaSpend]]*1.19</f>
        <v>90.44</v>
      </c>
    </row>
    <row r="1467" spans="1:9" x14ac:dyDescent="0.3">
      <c r="A1467" s="7">
        <v>44306</v>
      </c>
      <c r="B1467" s="7">
        <v>2020</v>
      </c>
      <c r="C1467">
        <v>2</v>
      </c>
      <c r="D1467" t="s">
        <v>116</v>
      </c>
      <c r="E1467" t="s">
        <v>113</v>
      </c>
      <c r="F1467" t="s">
        <v>114</v>
      </c>
      <c r="G1467" t="s">
        <v>228</v>
      </c>
      <c r="H1467">
        <v>164</v>
      </c>
      <c r="I1467">
        <f>MediaSpend[[#This Row],[GrossMediaSpend]]*1.19</f>
        <v>195.16</v>
      </c>
    </row>
    <row r="1468" spans="1:9" x14ac:dyDescent="0.3">
      <c r="A1468" s="7">
        <v>44306</v>
      </c>
      <c r="B1468" s="7">
        <v>2020</v>
      </c>
      <c r="C1468">
        <v>2</v>
      </c>
      <c r="D1468" t="s">
        <v>99</v>
      </c>
      <c r="E1468" t="s">
        <v>113</v>
      </c>
      <c r="F1468" t="s">
        <v>114</v>
      </c>
      <c r="G1468" t="s">
        <v>117</v>
      </c>
      <c r="H1468">
        <v>71</v>
      </c>
      <c r="I1468">
        <f>MediaSpend[[#This Row],[GrossMediaSpend]]*1.19</f>
        <v>84.49</v>
      </c>
    </row>
    <row r="1469" spans="1:9" x14ac:dyDescent="0.3">
      <c r="A1469" s="7">
        <v>44306</v>
      </c>
      <c r="B1469" s="7">
        <v>2020</v>
      </c>
      <c r="C1469">
        <v>2</v>
      </c>
      <c r="D1469" t="s">
        <v>103</v>
      </c>
      <c r="E1469" t="s">
        <v>113</v>
      </c>
      <c r="F1469" t="s">
        <v>114</v>
      </c>
      <c r="G1469" t="s">
        <v>117</v>
      </c>
      <c r="H1469">
        <v>41</v>
      </c>
      <c r="I1469">
        <f>MediaSpend[[#This Row],[GrossMediaSpend]]*1.19</f>
        <v>48.79</v>
      </c>
    </row>
    <row r="1470" spans="1:9" x14ac:dyDescent="0.3">
      <c r="A1470" s="7">
        <v>44306</v>
      </c>
      <c r="B1470" s="7">
        <v>2020</v>
      </c>
      <c r="C1470">
        <v>2</v>
      </c>
      <c r="D1470" t="s">
        <v>116</v>
      </c>
      <c r="E1470" t="s">
        <v>113</v>
      </c>
      <c r="F1470" t="s">
        <v>114</v>
      </c>
      <c r="G1470" t="s">
        <v>117</v>
      </c>
      <c r="H1470">
        <v>225</v>
      </c>
      <c r="I1470">
        <f>MediaSpend[[#This Row],[GrossMediaSpend]]*1.19</f>
        <v>267.75</v>
      </c>
    </row>
    <row r="1471" spans="1:9" x14ac:dyDescent="0.3">
      <c r="A1471" s="7">
        <v>44306</v>
      </c>
      <c r="B1471" s="7">
        <v>2020</v>
      </c>
      <c r="C1471">
        <v>2</v>
      </c>
      <c r="D1471" t="s">
        <v>99</v>
      </c>
      <c r="E1471" t="s">
        <v>118</v>
      </c>
      <c r="F1471" t="s">
        <v>119</v>
      </c>
      <c r="G1471" t="s">
        <v>120</v>
      </c>
      <c r="H1471">
        <v>119</v>
      </c>
      <c r="I1471">
        <f>MediaSpend[[#This Row],[GrossMediaSpend]]*1.19</f>
        <v>141.60999999999999</v>
      </c>
    </row>
    <row r="1472" spans="1:9" x14ac:dyDescent="0.3">
      <c r="A1472" s="7">
        <v>44306</v>
      </c>
      <c r="B1472" s="7">
        <v>2020</v>
      </c>
      <c r="C1472">
        <v>2</v>
      </c>
      <c r="D1472" t="s">
        <v>107</v>
      </c>
      <c r="E1472" t="s">
        <v>118</v>
      </c>
      <c r="F1472" t="s">
        <v>119</v>
      </c>
      <c r="G1472" t="s">
        <v>120</v>
      </c>
      <c r="H1472">
        <v>19</v>
      </c>
      <c r="I1472">
        <f>MediaSpend[[#This Row],[GrossMediaSpend]]*1.19</f>
        <v>22.61</v>
      </c>
    </row>
    <row r="1473" spans="1:9" x14ac:dyDescent="0.3">
      <c r="A1473" s="7">
        <v>44306</v>
      </c>
      <c r="B1473" s="7">
        <v>2020</v>
      </c>
      <c r="C1473">
        <v>2</v>
      </c>
      <c r="D1473" t="s">
        <v>99</v>
      </c>
      <c r="E1473" t="s">
        <v>118</v>
      </c>
      <c r="F1473" t="s">
        <v>119</v>
      </c>
      <c r="G1473" t="s">
        <v>121</v>
      </c>
      <c r="H1473">
        <v>250</v>
      </c>
      <c r="I1473">
        <f>MediaSpend[[#This Row],[GrossMediaSpend]]*1.19</f>
        <v>297.5</v>
      </c>
    </row>
    <row r="1474" spans="1:9" x14ac:dyDescent="0.3">
      <c r="A1474" s="7">
        <v>44306</v>
      </c>
      <c r="B1474" s="7">
        <v>2020</v>
      </c>
      <c r="C1474">
        <v>2</v>
      </c>
      <c r="D1474" t="s">
        <v>107</v>
      </c>
      <c r="E1474" t="s">
        <v>118</v>
      </c>
      <c r="F1474" t="s">
        <v>119</v>
      </c>
      <c r="G1474" t="s">
        <v>229</v>
      </c>
      <c r="H1474">
        <v>51</v>
      </c>
      <c r="I1474">
        <f>MediaSpend[[#This Row],[GrossMediaSpend]]*1.19</f>
        <v>60.69</v>
      </c>
    </row>
    <row r="1475" spans="1:9" x14ac:dyDescent="0.3">
      <c r="A1475" s="7">
        <v>44306</v>
      </c>
      <c r="B1475" s="7">
        <v>2020</v>
      </c>
      <c r="C1475">
        <v>2</v>
      </c>
      <c r="D1475" t="s">
        <v>99</v>
      </c>
      <c r="E1475" t="s">
        <v>118</v>
      </c>
      <c r="F1475" t="s">
        <v>218</v>
      </c>
      <c r="G1475" t="s">
        <v>230</v>
      </c>
      <c r="H1475">
        <v>199</v>
      </c>
      <c r="I1475">
        <f>MediaSpend[[#This Row],[GrossMediaSpend]]*1.19</f>
        <v>236.81</v>
      </c>
    </row>
    <row r="1476" spans="1:9" x14ac:dyDescent="0.3">
      <c r="A1476" s="7">
        <v>44306</v>
      </c>
      <c r="B1476" s="7">
        <v>2020</v>
      </c>
      <c r="C1476">
        <v>2</v>
      </c>
      <c r="D1476" t="s">
        <v>103</v>
      </c>
      <c r="E1476" t="s">
        <v>118</v>
      </c>
      <c r="F1476" t="s">
        <v>379</v>
      </c>
      <c r="G1476" t="s">
        <v>380</v>
      </c>
      <c r="H1476">
        <v>210</v>
      </c>
      <c r="I1476">
        <f>MediaSpend[[#This Row],[GrossMediaSpend]]*1.19</f>
        <v>249.89999999999998</v>
      </c>
    </row>
    <row r="1477" spans="1:9" x14ac:dyDescent="0.3">
      <c r="A1477" s="7">
        <v>44306</v>
      </c>
      <c r="B1477" s="7">
        <v>2020</v>
      </c>
      <c r="C1477">
        <v>2</v>
      </c>
      <c r="D1477" t="s">
        <v>107</v>
      </c>
      <c r="E1477" t="s">
        <v>118</v>
      </c>
      <c r="F1477" t="s">
        <v>122</v>
      </c>
      <c r="G1477" t="s">
        <v>123</v>
      </c>
      <c r="H1477">
        <v>41</v>
      </c>
      <c r="I1477">
        <f>MediaSpend[[#This Row],[GrossMediaSpend]]*1.19</f>
        <v>48.79</v>
      </c>
    </row>
    <row r="1478" spans="1:9" x14ac:dyDescent="0.3">
      <c r="A1478" s="7">
        <v>44306</v>
      </c>
      <c r="B1478" s="7">
        <v>2020</v>
      </c>
      <c r="C1478">
        <v>2</v>
      </c>
      <c r="D1478" t="s">
        <v>107</v>
      </c>
      <c r="E1478" t="s">
        <v>118</v>
      </c>
      <c r="F1478" t="s">
        <v>124</v>
      </c>
      <c r="G1478" t="s">
        <v>125</v>
      </c>
      <c r="H1478">
        <v>270</v>
      </c>
      <c r="I1478">
        <f>MediaSpend[[#This Row],[GrossMediaSpend]]*1.19</f>
        <v>321.3</v>
      </c>
    </row>
    <row r="1479" spans="1:9" x14ac:dyDescent="0.3">
      <c r="A1479" s="7">
        <v>44306</v>
      </c>
      <c r="B1479" s="7">
        <v>2020</v>
      </c>
      <c r="C1479">
        <v>2</v>
      </c>
      <c r="D1479" t="s">
        <v>105</v>
      </c>
      <c r="E1479" t="s">
        <v>118</v>
      </c>
      <c r="F1479" t="s">
        <v>127</v>
      </c>
      <c r="G1479" t="s">
        <v>390</v>
      </c>
      <c r="H1479">
        <v>148</v>
      </c>
      <c r="I1479">
        <f>MediaSpend[[#This Row],[GrossMediaSpend]]*1.19</f>
        <v>176.12</v>
      </c>
    </row>
    <row r="1480" spans="1:9" x14ac:dyDescent="0.3">
      <c r="A1480" s="7">
        <v>44306</v>
      </c>
      <c r="B1480" s="7">
        <v>2020</v>
      </c>
      <c r="C1480">
        <v>2</v>
      </c>
      <c r="D1480" t="s">
        <v>105</v>
      </c>
      <c r="E1480" t="s">
        <v>118</v>
      </c>
      <c r="F1480" t="s">
        <v>131</v>
      </c>
      <c r="G1480" t="s">
        <v>132</v>
      </c>
      <c r="H1480">
        <v>168</v>
      </c>
      <c r="I1480">
        <f>MediaSpend[[#This Row],[GrossMediaSpend]]*1.19</f>
        <v>199.92</v>
      </c>
    </row>
    <row r="1481" spans="1:9" x14ac:dyDescent="0.3">
      <c r="A1481" s="7">
        <v>44306</v>
      </c>
      <c r="B1481" s="7">
        <v>2020</v>
      </c>
      <c r="C1481">
        <v>2</v>
      </c>
      <c r="D1481" t="s">
        <v>261</v>
      </c>
      <c r="E1481" t="s">
        <v>118</v>
      </c>
      <c r="F1481" t="s">
        <v>320</v>
      </c>
      <c r="G1481" t="s">
        <v>321</v>
      </c>
      <c r="H1481">
        <v>134</v>
      </c>
      <c r="I1481">
        <f>MediaSpend[[#This Row],[GrossMediaSpend]]*1.19</f>
        <v>159.45999999999998</v>
      </c>
    </row>
    <row r="1482" spans="1:9" x14ac:dyDescent="0.3">
      <c r="A1482" s="7">
        <v>44306</v>
      </c>
      <c r="B1482" s="7">
        <v>2020</v>
      </c>
      <c r="C1482">
        <v>2</v>
      </c>
      <c r="D1482" t="s">
        <v>99</v>
      </c>
      <c r="E1482" t="s">
        <v>118</v>
      </c>
      <c r="F1482" t="s">
        <v>133</v>
      </c>
      <c r="G1482" t="s">
        <v>134</v>
      </c>
      <c r="H1482">
        <v>253</v>
      </c>
      <c r="I1482">
        <f>MediaSpend[[#This Row],[GrossMediaSpend]]*1.19</f>
        <v>301.07</v>
      </c>
    </row>
    <row r="1483" spans="1:9" x14ac:dyDescent="0.3">
      <c r="A1483" s="7">
        <v>44306</v>
      </c>
      <c r="B1483" s="7">
        <v>2020</v>
      </c>
      <c r="C1483">
        <v>2</v>
      </c>
      <c r="D1483" t="s">
        <v>103</v>
      </c>
      <c r="E1483" t="s">
        <v>118</v>
      </c>
      <c r="F1483" t="s">
        <v>133</v>
      </c>
      <c r="G1483" t="s">
        <v>134</v>
      </c>
      <c r="H1483">
        <v>236</v>
      </c>
      <c r="I1483">
        <f>MediaSpend[[#This Row],[GrossMediaSpend]]*1.19</f>
        <v>280.83999999999997</v>
      </c>
    </row>
    <row r="1484" spans="1:9" x14ac:dyDescent="0.3">
      <c r="A1484" s="7">
        <v>44306</v>
      </c>
      <c r="B1484" s="7">
        <v>2020</v>
      </c>
      <c r="C1484">
        <v>2</v>
      </c>
      <c r="D1484" t="s">
        <v>261</v>
      </c>
      <c r="E1484" t="s">
        <v>118</v>
      </c>
      <c r="F1484" t="s">
        <v>133</v>
      </c>
      <c r="G1484" t="s">
        <v>134</v>
      </c>
      <c r="H1484">
        <v>40</v>
      </c>
      <c r="I1484">
        <f>MediaSpend[[#This Row],[GrossMediaSpend]]*1.19</f>
        <v>47.599999999999994</v>
      </c>
    </row>
    <row r="1485" spans="1:9" x14ac:dyDescent="0.3">
      <c r="A1485" s="7">
        <v>44306</v>
      </c>
      <c r="B1485" s="7">
        <v>2020</v>
      </c>
      <c r="C1485">
        <v>2</v>
      </c>
      <c r="D1485" t="s">
        <v>99</v>
      </c>
      <c r="E1485" t="s">
        <v>113</v>
      </c>
      <c r="F1485" t="s">
        <v>241</v>
      </c>
      <c r="G1485" t="s">
        <v>273</v>
      </c>
      <c r="H1485">
        <v>213</v>
      </c>
      <c r="I1485">
        <f>MediaSpend[[#This Row],[GrossMediaSpend]]*1.19</f>
        <v>253.47</v>
      </c>
    </row>
    <row r="1486" spans="1:9" x14ac:dyDescent="0.3">
      <c r="A1486" s="7">
        <v>44306</v>
      </c>
      <c r="B1486" s="7">
        <v>2020</v>
      </c>
      <c r="C1486">
        <v>2</v>
      </c>
      <c r="D1486" t="s">
        <v>103</v>
      </c>
      <c r="E1486" t="s">
        <v>113</v>
      </c>
      <c r="F1486" t="s">
        <v>143</v>
      </c>
      <c r="G1486" t="s">
        <v>397</v>
      </c>
      <c r="H1486">
        <v>200</v>
      </c>
      <c r="I1486">
        <f>MediaSpend[[#This Row],[GrossMediaSpend]]*1.19</f>
        <v>238</v>
      </c>
    </row>
    <row r="1487" spans="1:9" x14ac:dyDescent="0.3">
      <c r="A1487" s="7">
        <v>44306</v>
      </c>
      <c r="B1487" s="7">
        <v>2020</v>
      </c>
      <c r="C1487">
        <v>2</v>
      </c>
      <c r="D1487" t="s">
        <v>107</v>
      </c>
      <c r="E1487" t="s">
        <v>113</v>
      </c>
      <c r="F1487" t="s">
        <v>233</v>
      </c>
      <c r="G1487" t="s">
        <v>234</v>
      </c>
      <c r="H1487">
        <v>274</v>
      </c>
      <c r="I1487">
        <f>MediaSpend[[#This Row],[GrossMediaSpend]]*1.19</f>
        <v>326.06</v>
      </c>
    </row>
    <row r="1488" spans="1:9" x14ac:dyDescent="0.3">
      <c r="A1488" s="7">
        <v>44306</v>
      </c>
      <c r="B1488" s="7">
        <v>2020</v>
      </c>
      <c r="C1488">
        <v>2</v>
      </c>
      <c r="D1488" t="s">
        <v>103</v>
      </c>
      <c r="E1488" t="s">
        <v>113</v>
      </c>
      <c r="F1488" t="s">
        <v>137</v>
      </c>
      <c r="G1488" t="s">
        <v>138</v>
      </c>
      <c r="H1488">
        <v>29</v>
      </c>
      <c r="I1488">
        <f>MediaSpend[[#This Row],[GrossMediaSpend]]*1.19</f>
        <v>34.51</v>
      </c>
    </row>
    <row r="1489" spans="1:9" x14ac:dyDescent="0.3">
      <c r="A1489" s="7">
        <v>44306</v>
      </c>
      <c r="B1489" s="7">
        <v>2020</v>
      </c>
      <c r="C1489">
        <v>2</v>
      </c>
      <c r="D1489" t="s">
        <v>103</v>
      </c>
      <c r="E1489" t="s">
        <v>113</v>
      </c>
      <c r="F1489" t="s">
        <v>143</v>
      </c>
      <c r="G1489" t="s">
        <v>236</v>
      </c>
      <c r="H1489">
        <v>151</v>
      </c>
      <c r="I1489">
        <f>MediaSpend[[#This Row],[GrossMediaSpend]]*1.19</f>
        <v>179.69</v>
      </c>
    </row>
    <row r="1490" spans="1:9" x14ac:dyDescent="0.3">
      <c r="A1490" s="7">
        <v>44306</v>
      </c>
      <c r="B1490" s="7">
        <v>2020</v>
      </c>
      <c r="C1490">
        <v>2</v>
      </c>
      <c r="D1490" t="s">
        <v>111</v>
      </c>
      <c r="E1490" t="s">
        <v>113</v>
      </c>
      <c r="F1490" t="s">
        <v>143</v>
      </c>
      <c r="G1490" t="s">
        <v>236</v>
      </c>
      <c r="H1490">
        <v>198</v>
      </c>
      <c r="I1490">
        <f>MediaSpend[[#This Row],[GrossMediaSpend]]*1.19</f>
        <v>235.61999999999998</v>
      </c>
    </row>
    <row r="1491" spans="1:9" x14ac:dyDescent="0.3">
      <c r="A1491" s="7">
        <v>44306</v>
      </c>
      <c r="B1491" s="7">
        <v>2020</v>
      </c>
      <c r="C1491">
        <v>2</v>
      </c>
      <c r="D1491" t="s">
        <v>111</v>
      </c>
      <c r="E1491" t="s">
        <v>113</v>
      </c>
      <c r="F1491" t="s">
        <v>143</v>
      </c>
      <c r="G1491" t="s">
        <v>144</v>
      </c>
      <c r="H1491">
        <v>228</v>
      </c>
      <c r="I1491">
        <f>MediaSpend[[#This Row],[GrossMediaSpend]]*1.19</f>
        <v>271.32</v>
      </c>
    </row>
    <row r="1492" spans="1:9" x14ac:dyDescent="0.3">
      <c r="A1492" s="7">
        <v>44306</v>
      </c>
      <c r="B1492" s="7">
        <v>2020</v>
      </c>
      <c r="C1492">
        <v>2</v>
      </c>
      <c r="D1492" t="s">
        <v>111</v>
      </c>
      <c r="E1492" t="s">
        <v>113</v>
      </c>
      <c r="F1492" t="s">
        <v>139</v>
      </c>
      <c r="G1492" t="s">
        <v>140</v>
      </c>
      <c r="H1492">
        <v>20</v>
      </c>
      <c r="I1492">
        <f>MediaSpend[[#This Row],[GrossMediaSpend]]*1.19</f>
        <v>23.799999999999997</v>
      </c>
    </row>
    <row r="1493" spans="1:9" x14ac:dyDescent="0.3">
      <c r="A1493" s="7">
        <v>44306</v>
      </c>
      <c r="B1493" s="7">
        <v>2020</v>
      </c>
      <c r="C1493">
        <v>2</v>
      </c>
      <c r="D1493" t="s">
        <v>149</v>
      </c>
      <c r="E1493" t="s">
        <v>113</v>
      </c>
      <c r="F1493" t="s">
        <v>150</v>
      </c>
      <c r="G1493" t="s">
        <v>151</v>
      </c>
      <c r="H1493">
        <v>263</v>
      </c>
      <c r="I1493">
        <f>MediaSpend[[#This Row],[GrossMediaSpend]]*1.19</f>
        <v>312.96999999999997</v>
      </c>
    </row>
    <row r="1494" spans="1:9" x14ac:dyDescent="0.3">
      <c r="A1494" s="7">
        <v>44306</v>
      </c>
      <c r="B1494" s="7">
        <v>2020</v>
      </c>
      <c r="C1494">
        <v>2</v>
      </c>
      <c r="D1494" t="s">
        <v>149</v>
      </c>
      <c r="E1494" t="s">
        <v>113</v>
      </c>
      <c r="F1494" t="s">
        <v>137</v>
      </c>
      <c r="G1494" t="s">
        <v>138</v>
      </c>
      <c r="H1494">
        <v>274</v>
      </c>
      <c r="I1494">
        <f>MediaSpend[[#This Row],[GrossMediaSpend]]*1.19</f>
        <v>326.06</v>
      </c>
    </row>
    <row r="1495" spans="1:9" x14ac:dyDescent="0.3">
      <c r="A1495" s="7">
        <v>44306</v>
      </c>
      <c r="B1495" s="7">
        <v>2020</v>
      </c>
      <c r="C1495">
        <v>2</v>
      </c>
      <c r="D1495" t="s">
        <v>112</v>
      </c>
      <c r="E1495" t="s">
        <v>113</v>
      </c>
      <c r="F1495" t="s">
        <v>231</v>
      </c>
      <c r="G1495" t="s">
        <v>232</v>
      </c>
      <c r="H1495">
        <v>26</v>
      </c>
      <c r="I1495">
        <f>MediaSpend[[#This Row],[GrossMediaSpend]]*1.19</f>
        <v>30.939999999999998</v>
      </c>
    </row>
    <row r="1496" spans="1:9" x14ac:dyDescent="0.3">
      <c r="A1496" s="7">
        <v>44306</v>
      </c>
      <c r="B1496" s="7">
        <v>2020</v>
      </c>
      <c r="C1496">
        <v>2</v>
      </c>
      <c r="D1496" t="s">
        <v>107</v>
      </c>
      <c r="E1496" t="s">
        <v>113</v>
      </c>
      <c r="F1496" t="s">
        <v>154</v>
      </c>
      <c r="G1496" t="s">
        <v>243</v>
      </c>
      <c r="H1496">
        <v>186</v>
      </c>
      <c r="I1496">
        <f>MediaSpend[[#This Row],[GrossMediaSpend]]*1.19</f>
        <v>221.34</v>
      </c>
    </row>
    <row r="1497" spans="1:9" x14ac:dyDescent="0.3">
      <c r="A1497" s="7">
        <v>44306</v>
      </c>
      <c r="B1497" s="7">
        <v>2020</v>
      </c>
      <c r="C1497">
        <v>2</v>
      </c>
      <c r="D1497" t="s">
        <v>116</v>
      </c>
      <c r="E1497" t="s">
        <v>113</v>
      </c>
      <c r="F1497" t="s">
        <v>278</v>
      </c>
      <c r="G1497" t="s">
        <v>372</v>
      </c>
      <c r="H1497">
        <v>178</v>
      </c>
      <c r="I1497">
        <f>MediaSpend[[#This Row],[GrossMediaSpend]]*1.19</f>
        <v>211.82</v>
      </c>
    </row>
    <row r="1498" spans="1:9" x14ac:dyDescent="0.3">
      <c r="A1498" s="7">
        <v>44306</v>
      </c>
      <c r="B1498" s="7">
        <v>2020</v>
      </c>
      <c r="C1498">
        <v>2</v>
      </c>
      <c r="D1498" t="s">
        <v>116</v>
      </c>
      <c r="E1498" t="s">
        <v>113</v>
      </c>
      <c r="F1498" t="s">
        <v>278</v>
      </c>
      <c r="G1498" t="s">
        <v>279</v>
      </c>
      <c r="H1498">
        <v>188</v>
      </c>
      <c r="I1498">
        <f>MediaSpend[[#This Row],[GrossMediaSpend]]*1.19</f>
        <v>223.72</v>
      </c>
    </row>
    <row r="1499" spans="1:9" x14ac:dyDescent="0.3">
      <c r="A1499" s="7">
        <v>44306</v>
      </c>
      <c r="B1499" s="7">
        <v>2020</v>
      </c>
      <c r="C1499">
        <v>2</v>
      </c>
      <c r="D1499" t="s">
        <v>116</v>
      </c>
      <c r="E1499" t="s">
        <v>113</v>
      </c>
      <c r="F1499" t="s">
        <v>278</v>
      </c>
      <c r="G1499" t="s">
        <v>308</v>
      </c>
      <c r="H1499">
        <v>32</v>
      </c>
      <c r="I1499">
        <f>MediaSpend[[#This Row],[GrossMediaSpend]]*1.19</f>
        <v>38.08</v>
      </c>
    </row>
    <row r="1500" spans="1:9" x14ac:dyDescent="0.3">
      <c r="A1500" s="7">
        <v>44306</v>
      </c>
      <c r="B1500" s="7">
        <v>2020</v>
      </c>
      <c r="C1500">
        <v>2</v>
      </c>
      <c r="D1500" t="s">
        <v>116</v>
      </c>
      <c r="E1500" t="s">
        <v>113</v>
      </c>
      <c r="F1500" t="s">
        <v>278</v>
      </c>
      <c r="G1500" t="s">
        <v>280</v>
      </c>
      <c r="H1500">
        <v>71</v>
      </c>
      <c r="I1500">
        <f>MediaSpend[[#This Row],[GrossMediaSpend]]*1.19</f>
        <v>84.49</v>
      </c>
    </row>
    <row r="1501" spans="1:9" x14ac:dyDescent="0.3">
      <c r="A1501" s="7">
        <v>44306</v>
      </c>
      <c r="B1501" s="7">
        <v>2020</v>
      </c>
      <c r="C1501">
        <v>2</v>
      </c>
      <c r="D1501" t="s">
        <v>116</v>
      </c>
      <c r="E1501" t="s">
        <v>113</v>
      </c>
      <c r="F1501" t="s">
        <v>278</v>
      </c>
      <c r="G1501" t="s">
        <v>281</v>
      </c>
      <c r="H1501">
        <v>270</v>
      </c>
      <c r="I1501">
        <f>MediaSpend[[#This Row],[GrossMediaSpend]]*1.19</f>
        <v>321.3</v>
      </c>
    </row>
    <row r="1502" spans="1:9" x14ac:dyDescent="0.3">
      <c r="A1502" s="7">
        <v>44306</v>
      </c>
      <c r="B1502" s="7">
        <v>2020</v>
      </c>
      <c r="C1502">
        <v>2</v>
      </c>
      <c r="D1502" t="s">
        <v>116</v>
      </c>
      <c r="E1502" t="s">
        <v>113</v>
      </c>
      <c r="F1502" t="s">
        <v>278</v>
      </c>
      <c r="G1502" t="s">
        <v>309</v>
      </c>
      <c r="H1502">
        <v>236</v>
      </c>
      <c r="I1502">
        <f>MediaSpend[[#This Row],[GrossMediaSpend]]*1.19</f>
        <v>280.83999999999997</v>
      </c>
    </row>
    <row r="1503" spans="1:9" x14ac:dyDescent="0.3">
      <c r="A1503" s="7">
        <v>44306</v>
      </c>
      <c r="B1503" s="7">
        <v>2020</v>
      </c>
      <c r="C1503">
        <v>2</v>
      </c>
      <c r="D1503" t="s">
        <v>99</v>
      </c>
      <c r="E1503" t="s">
        <v>113</v>
      </c>
      <c r="F1503" t="s">
        <v>156</v>
      </c>
      <c r="G1503" t="s">
        <v>157</v>
      </c>
      <c r="H1503">
        <v>145</v>
      </c>
      <c r="I1503">
        <f>MediaSpend[[#This Row],[GrossMediaSpend]]*1.19</f>
        <v>172.54999999999998</v>
      </c>
    </row>
    <row r="1504" spans="1:9" x14ac:dyDescent="0.3">
      <c r="A1504" s="7">
        <v>44306</v>
      </c>
      <c r="B1504" s="7">
        <v>2020</v>
      </c>
      <c r="C1504">
        <v>2</v>
      </c>
      <c r="D1504" t="s">
        <v>222</v>
      </c>
      <c r="E1504" t="s">
        <v>113</v>
      </c>
      <c r="F1504" t="s">
        <v>156</v>
      </c>
      <c r="G1504" t="s">
        <v>398</v>
      </c>
      <c r="H1504">
        <v>114</v>
      </c>
      <c r="I1504">
        <f>MediaSpend[[#This Row],[GrossMediaSpend]]*1.19</f>
        <v>135.66</v>
      </c>
    </row>
    <row r="1505" spans="1:9" x14ac:dyDescent="0.3">
      <c r="A1505" s="7">
        <v>44306</v>
      </c>
      <c r="B1505" s="7">
        <v>2020</v>
      </c>
      <c r="C1505">
        <v>2</v>
      </c>
      <c r="D1505" t="s">
        <v>99</v>
      </c>
      <c r="E1505" t="s">
        <v>113</v>
      </c>
      <c r="F1505" t="s">
        <v>156</v>
      </c>
      <c r="G1505" t="s">
        <v>159</v>
      </c>
      <c r="H1505">
        <v>249</v>
      </c>
      <c r="I1505">
        <f>MediaSpend[[#This Row],[GrossMediaSpend]]*1.19</f>
        <v>296.31</v>
      </c>
    </row>
    <row r="1506" spans="1:9" x14ac:dyDescent="0.3">
      <c r="A1506" s="7">
        <v>44306</v>
      </c>
      <c r="B1506" s="7">
        <v>2020</v>
      </c>
      <c r="C1506">
        <v>2</v>
      </c>
      <c r="D1506" t="s">
        <v>107</v>
      </c>
      <c r="E1506" t="s">
        <v>113</v>
      </c>
      <c r="F1506" t="s">
        <v>156</v>
      </c>
      <c r="G1506" t="s">
        <v>159</v>
      </c>
      <c r="H1506">
        <v>230</v>
      </c>
      <c r="I1506">
        <f>MediaSpend[[#This Row],[GrossMediaSpend]]*1.19</f>
        <v>273.7</v>
      </c>
    </row>
    <row r="1507" spans="1:9" x14ac:dyDescent="0.3">
      <c r="A1507" s="7">
        <v>44306</v>
      </c>
      <c r="B1507" s="7">
        <v>2020</v>
      </c>
      <c r="C1507">
        <v>2</v>
      </c>
      <c r="D1507" t="s">
        <v>105</v>
      </c>
      <c r="E1507" t="s">
        <v>113</v>
      </c>
      <c r="F1507" t="s">
        <v>156</v>
      </c>
      <c r="G1507" t="s">
        <v>159</v>
      </c>
      <c r="H1507">
        <v>236</v>
      </c>
      <c r="I1507">
        <f>MediaSpend[[#This Row],[GrossMediaSpend]]*1.19</f>
        <v>280.83999999999997</v>
      </c>
    </row>
    <row r="1508" spans="1:9" x14ac:dyDescent="0.3">
      <c r="A1508" s="7">
        <v>44306</v>
      </c>
      <c r="B1508" s="7">
        <v>2020</v>
      </c>
      <c r="C1508">
        <v>2</v>
      </c>
      <c r="D1508" t="s">
        <v>111</v>
      </c>
      <c r="E1508" t="s">
        <v>113</v>
      </c>
      <c r="F1508" t="s">
        <v>156</v>
      </c>
      <c r="G1508" t="s">
        <v>159</v>
      </c>
      <c r="H1508">
        <v>155</v>
      </c>
      <c r="I1508">
        <f>MediaSpend[[#This Row],[GrossMediaSpend]]*1.19</f>
        <v>184.45</v>
      </c>
    </row>
    <row r="1509" spans="1:9" x14ac:dyDescent="0.3">
      <c r="A1509" s="7">
        <v>44306</v>
      </c>
      <c r="B1509" s="7">
        <v>2020</v>
      </c>
      <c r="C1509">
        <v>2</v>
      </c>
      <c r="D1509" t="s">
        <v>112</v>
      </c>
      <c r="E1509" t="s">
        <v>113</v>
      </c>
      <c r="F1509" t="s">
        <v>156</v>
      </c>
      <c r="G1509" t="s">
        <v>159</v>
      </c>
      <c r="H1509">
        <v>90</v>
      </c>
      <c r="I1509">
        <f>MediaSpend[[#This Row],[GrossMediaSpend]]*1.19</f>
        <v>107.1</v>
      </c>
    </row>
    <row r="1510" spans="1:9" x14ac:dyDescent="0.3">
      <c r="A1510" s="7">
        <v>44306</v>
      </c>
      <c r="B1510" s="7">
        <v>2020</v>
      </c>
      <c r="C1510">
        <v>2</v>
      </c>
      <c r="D1510" t="s">
        <v>206</v>
      </c>
      <c r="E1510" t="s">
        <v>113</v>
      </c>
      <c r="F1510" t="s">
        <v>160</v>
      </c>
      <c r="G1510" t="s">
        <v>165</v>
      </c>
      <c r="H1510">
        <v>175</v>
      </c>
      <c r="I1510">
        <f>MediaSpend[[#This Row],[GrossMediaSpend]]*1.19</f>
        <v>208.25</v>
      </c>
    </row>
    <row r="1511" spans="1:9" x14ac:dyDescent="0.3">
      <c r="A1511" s="7">
        <v>44306</v>
      </c>
      <c r="B1511" s="7">
        <v>2020</v>
      </c>
      <c r="C1511">
        <v>2</v>
      </c>
      <c r="D1511" t="s">
        <v>112</v>
      </c>
      <c r="E1511" t="s">
        <v>113</v>
      </c>
      <c r="F1511" t="s">
        <v>160</v>
      </c>
      <c r="G1511" t="s">
        <v>163</v>
      </c>
      <c r="H1511">
        <v>197</v>
      </c>
      <c r="I1511">
        <f>MediaSpend[[#This Row],[GrossMediaSpend]]*1.19</f>
        <v>234.42999999999998</v>
      </c>
    </row>
    <row r="1512" spans="1:9" x14ac:dyDescent="0.3">
      <c r="A1512" s="7">
        <v>44306</v>
      </c>
      <c r="B1512" s="7">
        <v>2020</v>
      </c>
      <c r="C1512">
        <v>2</v>
      </c>
      <c r="D1512" t="s">
        <v>116</v>
      </c>
      <c r="E1512" t="s">
        <v>113</v>
      </c>
      <c r="F1512" t="s">
        <v>160</v>
      </c>
      <c r="G1512" t="s">
        <v>161</v>
      </c>
      <c r="H1512">
        <v>62</v>
      </c>
      <c r="I1512">
        <f>MediaSpend[[#This Row],[GrossMediaSpend]]*1.19</f>
        <v>73.78</v>
      </c>
    </row>
    <row r="1513" spans="1:9" x14ac:dyDescent="0.3">
      <c r="A1513" s="7">
        <v>44306</v>
      </c>
      <c r="B1513" s="7">
        <v>2020</v>
      </c>
      <c r="C1513">
        <v>2</v>
      </c>
      <c r="D1513" t="s">
        <v>116</v>
      </c>
      <c r="E1513" t="s">
        <v>113</v>
      </c>
      <c r="F1513" t="s">
        <v>160</v>
      </c>
      <c r="G1513" t="s">
        <v>164</v>
      </c>
      <c r="H1513">
        <v>4</v>
      </c>
      <c r="I1513">
        <f>MediaSpend[[#This Row],[GrossMediaSpend]]*1.19</f>
        <v>4.76</v>
      </c>
    </row>
    <row r="1514" spans="1:9" x14ac:dyDescent="0.3">
      <c r="A1514" s="7">
        <v>44306</v>
      </c>
      <c r="B1514" s="7">
        <v>2020</v>
      </c>
      <c r="C1514">
        <v>2</v>
      </c>
      <c r="D1514" t="s">
        <v>116</v>
      </c>
      <c r="E1514" t="s">
        <v>113</v>
      </c>
      <c r="F1514" t="s">
        <v>160</v>
      </c>
      <c r="G1514" t="s">
        <v>282</v>
      </c>
      <c r="H1514">
        <v>109</v>
      </c>
      <c r="I1514">
        <f>MediaSpend[[#This Row],[GrossMediaSpend]]*1.19</f>
        <v>129.71</v>
      </c>
    </row>
    <row r="1515" spans="1:9" x14ac:dyDescent="0.3">
      <c r="A1515" s="7">
        <v>44306</v>
      </c>
      <c r="B1515" s="7">
        <v>2020</v>
      </c>
      <c r="C1515">
        <v>2</v>
      </c>
      <c r="D1515" t="s">
        <v>105</v>
      </c>
      <c r="E1515" t="s">
        <v>100</v>
      </c>
      <c r="F1515" t="s">
        <v>167</v>
      </c>
      <c r="G1515" t="s">
        <v>170</v>
      </c>
      <c r="H1515">
        <v>157</v>
      </c>
      <c r="I1515">
        <f>MediaSpend[[#This Row],[GrossMediaSpend]]*1.19</f>
        <v>186.82999999999998</v>
      </c>
    </row>
    <row r="1516" spans="1:9" x14ac:dyDescent="0.3">
      <c r="A1516" s="7">
        <v>44306</v>
      </c>
      <c r="B1516" s="7">
        <v>2020</v>
      </c>
      <c r="C1516">
        <v>2</v>
      </c>
      <c r="D1516" t="s">
        <v>105</v>
      </c>
      <c r="E1516" t="s">
        <v>100</v>
      </c>
      <c r="F1516" t="s">
        <v>167</v>
      </c>
      <c r="G1516" t="s">
        <v>327</v>
      </c>
      <c r="H1516">
        <v>137</v>
      </c>
      <c r="I1516">
        <f>MediaSpend[[#This Row],[GrossMediaSpend]]*1.19</f>
        <v>163.03</v>
      </c>
    </row>
    <row r="1517" spans="1:9" x14ac:dyDescent="0.3">
      <c r="A1517" s="7">
        <v>44306</v>
      </c>
      <c r="B1517" s="7">
        <v>2020</v>
      </c>
      <c r="C1517">
        <v>2</v>
      </c>
      <c r="D1517" t="s">
        <v>105</v>
      </c>
      <c r="E1517" t="s">
        <v>100</v>
      </c>
      <c r="F1517" t="s">
        <v>167</v>
      </c>
      <c r="G1517" t="s">
        <v>169</v>
      </c>
      <c r="H1517">
        <v>94</v>
      </c>
      <c r="I1517">
        <f>MediaSpend[[#This Row],[GrossMediaSpend]]*1.19</f>
        <v>111.86</v>
      </c>
    </row>
    <row r="1518" spans="1:9" x14ac:dyDescent="0.3">
      <c r="A1518" s="7">
        <v>44306</v>
      </c>
      <c r="B1518" s="7">
        <v>2020</v>
      </c>
      <c r="C1518">
        <v>2</v>
      </c>
      <c r="D1518" t="s">
        <v>116</v>
      </c>
      <c r="E1518" t="s">
        <v>100</v>
      </c>
      <c r="F1518" t="s">
        <v>160</v>
      </c>
      <c r="G1518" t="s">
        <v>328</v>
      </c>
      <c r="H1518">
        <v>14</v>
      </c>
      <c r="I1518">
        <f>MediaSpend[[#This Row],[GrossMediaSpend]]*1.19</f>
        <v>16.66</v>
      </c>
    </row>
    <row r="1519" spans="1:9" x14ac:dyDescent="0.3">
      <c r="A1519" s="7">
        <v>44306</v>
      </c>
      <c r="B1519" s="7">
        <v>2020</v>
      </c>
      <c r="C1519">
        <v>2</v>
      </c>
      <c r="D1519" t="s">
        <v>116</v>
      </c>
      <c r="E1519" t="s">
        <v>100</v>
      </c>
      <c r="F1519" t="s">
        <v>160</v>
      </c>
      <c r="G1519" t="s">
        <v>399</v>
      </c>
      <c r="H1519">
        <v>137</v>
      </c>
      <c r="I1519">
        <f>MediaSpend[[#This Row],[GrossMediaSpend]]*1.19</f>
        <v>163.03</v>
      </c>
    </row>
    <row r="1520" spans="1:9" x14ac:dyDescent="0.3">
      <c r="A1520" s="7">
        <v>44306</v>
      </c>
      <c r="B1520" s="7">
        <v>2020</v>
      </c>
      <c r="C1520">
        <v>2</v>
      </c>
      <c r="D1520" t="s">
        <v>103</v>
      </c>
      <c r="E1520" t="s">
        <v>100</v>
      </c>
      <c r="F1520" t="s">
        <v>160</v>
      </c>
      <c r="G1520" t="s">
        <v>172</v>
      </c>
      <c r="H1520">
        <v>258</v>
      </c>
      <c r="I1520">
        <f>MediaSpend[[#This Row],[GrossMediaSpend]]*1.19</f>
        <v>307.02</v>
      </c>
    </row>
    <row r="1521" spans="1:9" x14ac:dyDescent="0.3">
      <c r="A1521" s="7">
        <v>44306</v>
      </c>
      <c r="B1521" s="7">
        <v>2020</v>
      </c>
      <c r="C1521">
        <v>2</v>
      </c>
      <c r="D1521" t="s">
        <v>112</v>
      </c>
      <c r="E1521" t="s">
        <v>100</v>
      </c>
      <c r="F1521" t="s">
        <v>160</v>
      </c>
      <c r="G1521" t="s">
        <v>328</v>
      </c>
      <c r="H1521">
        <v>143</v>
      </c>
      <c r="I1521">
        <f>MediaSpend[[#This Row],[GrossMediaSpend]]*1.19</f>
        <v>170.17</v>
      </c>
    </row>
    <row r="1522" spans="1:9" x14ac:dyDescent="0.3">
      <c r="A1522" s="7">
        <v>44306</v>
      </c>
      <c r="B1522" s="7">
        <v>2020</v>
      </c>
      <c r="C1522">
        <v>2</v>
      </c>
      <c r="D1522" t="s">
        <v>116</v>
      </c>
      <c r="E1522" t="s">
        <v>100</v>
      </c>
      <c r="F1522" t="s">
        <v>185</v>
      </c>
      <c r="G1522" t="s">
        <v>186</v>
      </c>
      <c r="H1522">
        <v>117</v>
      </c>
      <c r="I1522">
        <f>MediaSpend[[#This Row],[GrossMediaSpend]]*1.19</f>
        <v>139.22999999999999</v>
      </c>
    </row>
    <row r="1523" spans="1:9" x14ac:dyDescent="0.3">
      <c r="A1523" s="7">
        <v>44306</v>
      </c>
      <c r="B1523" s="7">
        <v>2020</v>
      </c>
      <c r="C1523">
        <v>2</v>
      </c>
      <c r="D1523" t="s">
        <v>116</v>
      </c>
      <c r="E1523" t="s">
        <v>100</v>
      </c>
      <c r="F1523" t="s">
        <v>294</v>
      </c>
      <c r="G1523" t="s">
        <v>311</v>
      </c>
      <c r="H1523">
        <v>247</v>
      </c>
      <c r="I1523">
        <f>MediaSpend[[#This Row],[GrossMediaSpend]]*1.19</f>
        <v>293.93</v>
      </c>
    </row>
    <row r="1524" spans="1:9" x14ac:dyDescent="0.3">
      <c r="A1524" s="7">
        <v>44306</v>
      </c>
      <c r="B1524" s="7">
        <v>2020</v>
      </c>
      <c r="C1524">
        <v>2</v>
      </c>
      <c r="D1524" t="s">
        <v>187</v>
      </c>
      <c r="E1524" t="s">
        <v>100</v>
      </c>
      <c r="F1524" t="s">
        <v>330</v>
      </c>
      <c r="G1524" t="s">
        <v>331</v>
      </c>
      <c r="H1524">
        <v>133</v>
      </c>
      <c r="I1524">
        <f>MediaSpend[[#This Row],[GrossMediaSpend]]*1.19</f>
        <v>158.26999999999998</v>
      </c>
    </row>
    <row r="1525" spans="1:9" x14ac:dyDescent="0.3">
      <c r="A1525" s="7">
        <v>44306</v>
      </c>
      <c r="B1525" s="7">
        <v>2020</v>
      </c>
      <c r="C1525">
        <v>2</v>
      </c>
      <c r="D1525" t="s">
        <v>187</v>
      </c>
      <c r="E1525" t="s">
        <v>100</v>
      </c>
      <c r="F1525" t="s">
        <v>190</v>
      </c>
      <c r="G1525" t="s">
        <v>191</v>
      </c>
      <c r="H1525">
        <v>143</v>
      </c>
      <c r="I1525">
        <f>MediaSpend[[#This Row],[GrossMediaSpend]]*1.19</f>
        <v>170.17</v>
      </c>
    </row>
    <row r="1526" spans="1:9" x14ac:dyDescent="0.3">
      <c r="A1526" s="7">
        <v>44306</v>
      </c>
      <c r="B1526" s="7">
        <v>2020</v>
      </c>
      <c r="C1526">
        <v>2</v>
      </c>
      <c r="D1526" t="s">
        <v>107</v>
      </c>
      <c r="E1526" t="s">
        <v>100</v>
      </c>
      <c r="F1526" t="s">
        <v>174</v>
      </c>
      <c r="G1526" t="s">
        <v>175</v>
      </c>
      <c r="H1526">
        <v>261</v>
      </c>
      <c r="I1526">
        <f>MediaSpend[[#This Row],[GrossMediaSpend]]*1.19</f>
        <v>310.58999999999997</v>
      </c>
    </row>
    <row r="1527" spans="1:9" x14ac:dyDescent="0.3">
      <c r="A1527" s="7">
        <v>44306</v>
      </c>
      <c r="B1527" s="7">
        <v>2020</v>
      </c>
      <c r="C1527">
        <v>2</v>
      </c>
      <c r="D1527" t="s">
        <v>149</v>
      </c>
      <c r="E1527" t="s">
        <v>100</v>
      </c>
      <c r="F1527" t="s">
        <v>174</v>
      </c>
      <c r="G1527" t="s">
        <v>175</v>
      </c>
      <c r="H1527">
        <v>247</v>
      </c>
      <c r="I1527">
        <f>MediaSpend[[#This Row],[GrossMediaSpend]]*1.19</f>
        <v>293.93</v>
      </c>
    </row>
    <row r="1528" spans="1:9" x14ac:dyDescent="0.3">
      <c r="A1528" s="7">
        <v>44306</v>
      </c>
      <c r="B1528" s="7">
        <v>2020</v>
      </c>
      <c r="C1528">
        <v>2</v>
      </c>
      <c r="D1528" t="s">
        <v>149</v>
      </c>
      <c r="E1528" t="s">
        <v>100</v>
      </c>
      <c r="F1528" t="s">
        <v>335</v>
      </c>
      <c r="G1528" t="s">
        <v>336</v>
      </c>
      <c r="H1528">
        <v>198</v>
      </c>
      <c r="I1528">
        <f>MediaSpend[[#This Row],[GrossMediaSpend]]*1.19</f>
        <v>235.61999999999998</v>
      </c>
    </row>
    <row r="1529" spans="1:9" x14ac:dyDescent="0.3">
      <c r="A1529" s="7">
        <v>44306</v>
      </c>
      <c r="B1529" s="7">
        <v>2020</v>
      </c>
      <c r="C1529">
        <v>2</v>
      </c>
      <c r="D1529" t="s">
        <v>105</v>
      </c>
      <c r="E1529" t="s">
        <v>100</v>
      </c>
      <c r="F1529" t="s">
        <v>122</v>
      </c>
      <c r="G1529" t="s">
        <v>201</v>
      </c>
      <c r="H1529">
        <v>230</v>
      </c>
      <c r="I1529">
        <f>MediaSpend[[#This Row],[GrossMediaSpend]]*1.19</f>
        <v>273.7</v>
      </c>
    </row>
    <row r="1530" spans="1:9" x14ac:dyDescent="0.3">
      <c r="A1530" s="7">
        <v>44306</v>
      </c>
      <c r="B1530" s="7">
        <v>2020</v>
      </c>
      <c r="C1530">
        <v>2</v>
      </c>
      <c r="D1530" t="s">
        <v>105</v>
      </c>
      <c r="E1530" t="s">
        <v>100</v>
      </c>
      <c r="F1530" t="s">
        <v>122</v>
      </c>
      <c r="G1530" t="s">
        <v>209</v>
      </c>
      <c r="H1530">
        <v>183</v>
      </c>
      <c r="I1530">
        <f>MediaSpend[[#This Row],[GrossMediaSpend]]*1.19</f>
        <v>217.76999999999998</v>
      </c>
    </row>
    <row r="1531" spans="1:9" x14ac:dyDescent="0.3">
      <c r="A1531" s="7">
        <v>44306</v>
      </c>
      <c r="B1531" s="7">
        <v>2020</v>
      </c>
      <c r="C1531">
        <v>2</v>
      </c>
      <c r="D1531" t="s">
        <v>206</v>
      </c>
      <c r="E1531" t="s">
        <v>100</v>
      </c>
      <c r="F1531" t="s">
        <v>278</v>
      </c>
      <c r="G1531" t="s">
        <v>280</v>
      </c>
      <c r="H1531">
        <v>103</v>
      </c>
      <c r="I1531">
        <f>MediaSpend[[#This Row],[GrossMediaSpend]]*1.19</f>
        <v>122.57</v>
      </c>
    </row>
    <row r="1532" spans="1:9" x14ac:dyDescent="0.3">
      <c r="A1532" s="7">
        <v>44306</v>
      </c>
      <c r="B1532" s="7">
        <v>2020</v>
      </c>
      <c r="C1532">
        <v>2</v>
      </c>
      <c r="D1532" t="s">
        <v>206</v>
      </c>
      <c r="E1532" t="s">
        <v>100</v>
      </c>
      <c r="F1532" t="s">
        <v>207</v>
      </c>
      <c r="G1532" t="s">
        <v>208</v>
      </c>
      <c r="H1532">
        <v>156</v>
      </c>
      <c r="I1532">
        <f>MediaSpend[[#This Row],[GrossMediaSpend]]*1.19</f>
        <v>185.64</v>
      </c>
    </row>
    <row r="1533" spans="1:9" x14ac:dyDescent="0.3">
      <c r="A1533" s="7">
        <v>44306</v>
      </c>
      <c r="B1533" s="7">
        <v>2020</v>
      </c>
      <c r="C1533">
        <v>2</v>
      </c>
      <c r="D1533" t="s">
        <v>112</v>
      </c>
      <c r="E1533" t="s">
        <v>100</v>
      </c>
      <c r="F1533" t="s">
        <v>204</v>
      </c>
      <c r="G1533" t="s">
        <v>205</v>
      </c>
      <c r="H1533">
        <v>228</v>
      </c>
      <c r="I1533">
        <f>MediaSpend[[#This Row],[GrossMediaSpend]]*1.19</f>
        <v>271.32</v>
      </c>
    </row>
    <row r="1534" spans="1:9" x14ac:dyDescent="0.3">
      <c r="A1534" s="7">
        <v>44306</v>
      </c>
      <c r="B1534" s="7">
        <v>2020</v>
      </c>
      <c r="C1534">
        <v>2</v>
      </c>
      <c r="D1534" t="s">
        <v>112</v>
      </c>
      <c r="E1534" t="s">
        <v>100</v>
      </c>
      <c r="F1534" t="s">
        <v>202</v>
      </c>
      <c r="G1534" t="s">
        <v>203</v>
      </c>
      <c r="H1534">
        <v>250</v>
      </c>
      <c r="I1534">
        <f>MediaSpend[[#This Row],[GrossMediaSpend]]*1.19</f>
        <v>297.5</v>
      </c>
    </row>
    <row r="1535" spans="1:9" x14ac:dyDescent="0.3">
      <c r="A1535" s="7">
        <v>44306</v>
      </c>
      <c r="B1535" s="7">
        <v>2020</v>
      </c>
      <c r="C1535">
        <v>2</v>
      </c>
      <c r="D1535" t="s">
        <v>99</v>
      </c>
      <c r="E1535" t="s">
        <v>100</v>
      </c>
      <c r="F1535" t="s">
        <v>210</v>
      </c>
      <c r="G1535" t="s">
        <v>211</v>
      </c>
      <c r="H1535">
        <v>261</v>
      </c>
      <c r="I1535">
        <f>MediaSpend[[#This Row],[GrossMediaSpend]]*1.19</f>
        <v>310.58999999999997</v>
      </c>
    </row>
    <row r="1536" spans="1:9" x14ac:dyDescent="0.3">
      <c r="A1536" s="7">
        <v>44306</v>
      </c>
      <c r="B1536" s="7">
        <v>2020</v>
      </c>
      <c r="C1536">
        <v>2</v>
      </c>
      <c r="D1536" t="s">
        <v>111</v>
      </c>
      <c r="E1536" t="s">
        <v>100</v>
      </c>
      <c r="F1536" t="s">
        <v>210</v>
      </c>
      <c r="G1536" t="s">
        <v>211</v>
      </c>
      <c r="H1536">
        <v>111</v>
      </c>
      <c r="I1536">
        <f>MediaSpend[[#This Row],[GrossMediaSpend]]*1.19</f>
        <v>132.09</v>
      </c>
    </row>
    <row r="1537" spans="1:9" x14ac:dyDescent="0.3">
      <c r="A1537" s="7">
        <v>44306</v>
      </c>
      <c r="B1537" s="7">
        <v>2020</v>
      </c>
      <c r="C1537">
        <v>2</v>
      </c>
      <c r="D1537" t="s">
        <v>173</v>
      </c>
      <c r="E1537" t="s">
        <v>100</v>
      </c>
      <c r="F1537" t="s">
        <v>212</v>
      </c>
      <c r="G1537" t="s">
        <v>314</v>
      </c>
      <c r="H1537">
        <v>131</v>
      </c>
      <c r="I1537">
        <f>MediaSpend[[#This Row],[GrossMediaSpend]]*1.19</f>
        <v>155.88999999999999</v>
      </c>
    </row>
    <row r="1538" spans="1:9" x14ac:dyDescent="0.3">
      <c r="A1538" s="7">
        <v>44306</v>
      </c>
      <c r="B1538" s="7">
        <v>2020</v>
      </c>
      <c r="C1538">
        <v>2</v>
      </c>
      <c r="D1538" t="s">
        <v>173</v>
      </c>
      <c r="E1538" t="s">
        <v>100</v>
      </c>
      <c r="F1538" t="s">
        <v>212</v>
      </c>
      <c r="G1538" t="s">
        <v>213</v>
      </c>
      <c r="H1538">
        <v>9</v>
      </c>
      <c r="I1538">
        <f>MediaSpend[[#This Row],[GrossMediaSpend]]*1.19</f>
        <v>10.709999999999999</v>
      </c>
    </row>
    <row r="1539" spans="1:9" x14ac:dyDescent="0.3">
      <c r="A1539" s="7">
        <v>44306</v>
      </c>
      <c r="B1539" s="7">
        <v>2020</v>
      </c>
      <c r="C1539">
        <v>2</v>
      </c>
      <c r="D1539" t="s">
        <v>107</v>
      </c>
      <c r="E1539" t="s">
        <v>100</v>
      </c>
      <c r="F1539" t="s">
        <v>212</v>
      </c>
      <c r="G1539" t="s">
        <v>315</v>
      </c>
      <c r="H1539">
        <v>66</v>
      </c>
      <c r="I1539">
        <f>MediaSpend[[#This Row],[GrossMediaSpend]]*1.19</f>
        <v>78.539999999999992</v>
      </c>
    </row>
    <row r="1540" spans="1:9" x14ac:dyDescent="0.3">
      <c r="A1540" s="7">
        <v>44306</v>
      </c>
      <c r="B1540" s="7">
        <v>2020</v>
      </c>
      <c r="C1540">
        <v>2</v>
      </c>
      <c r="D1540" t="s">
        <v>107</v>
      </c>
      <c r="E1540" t="s">
        <v>100</v>
      </c>
      <c r="F1540" t="s">
        <v>212</v>
      </c>
      <c r="G1540" t="s">
        <v>376</v>
      </c>
      <c r="H1540">
        <v>236</v>
      </c>
      <c r="I1540">
        <f>MediaSpend[[#This Row],[GrossMediaSpend]]*1.19</f>
        <v>280.83999999999997</v>
      </c>
    </row>
    <row r="1541" spans="1:9" x14ac:dyDescent="0.3">
      <c r="A1541" s="7">
        <v>44306</v>
      </c>
      <c r="B1541" s="7">
        <v>2020</v>
      </c>
      <c r="C1541">
        <v>2</v>
      </c>
      <c r="D1541" t="s">
        <v>173</v>
      </c>
      <c r="E1541" t="s">
        <v>100</v>
      </c>
      <c r="F1541" t="s">
        <v>214</v>
      </c>
      <c r="G1541" t="s">
        <v>377</v>
      </c>
      <c r="H1541">
        <v>59</v>
      </c>
      <c r="I1541">
        <f>MediaSpend[[#This Row],[GrossMediaSpend]]*1.19</f>
        <v>70.209999999999994</v>
      </c>
    </row>
    <row r="1542" spans="1:9" x14ac:dyDescent="0.3">
      <c r="A1542" s="7">
        <v>44306</v>
      </c>
      <c r="B1542" s="7">
        <v>2020</v>
      </c>
      <c r="C1542">
        <v>2</v>
      </c>
      <c r="D1542" t="s">
        <v>187</v>
      </c>
      <c r="E1542" t="s">
        <v>100</v>
      </c>
      <c r="F1542" t="s">
        <v>214</v>
      </c>
      <c r="G1542" t="s">
        <v>217</v>
      </c>
      <c r="H1542">
        <v>129</v>
      </c>
      <c r="I1542">
        <f>MediaSpend[[#This Row],[GrossMediaSpend]]*1.19</f>
        <v>153.51</v>
      </c>
    </row>
    <row r="1543" spans="1:9" x14ac:dyDescent="0.3">
      <c r="A1543" s="7">
        <v>44306</v>
      </c>
      <c r="B1543" s="7">
        <v>2020</v>
      </c>
      <c r="C1543">
        <v>2</v>
      </c>
      <c r="D1543" t="s">
        <v>103</v>
      </c>
      <c r="E1543" t="s">
        <v>100</v>
      </c>
      <c r="F1543" t="s">
        <v>214</v>
      </c>
      <c r="G1543" t="s">
        <v>215</v>
      </c>
      <c r="H1543">
        <v>222</v>
      </c>
      <c r="I1543">
        <f>MediaSpend[[#This Row],[GrossMediaSpend]]*1.19</f>
        <v>264.18</v>
      </c>
    </row>
    <row r="1544" spans="1:9" x14ac:dyDescent="0.3">
      <c r="A1544" s="7">
        <v>44306</v>
      </c>
      <c r="B1544" s="7">
        <v>2020</v>
      </c>
      <c r="C1544">
        <v>2</v>
      </c>
      <c r="D1544" t="s">
        <v>99</v>
      </c>
      <c r="E1544" t="s">
        <v>100</v>
      </c>
      <c r="F1544" t="s">
        <v>218</v>
      </c>
      <c r="G1544" t="s">
        <v>220</v>
      </c>
      <c r="H1544">
        <v>258</v>
      </c>
      <c r="I1544">
        <f>MediaSpend[[#This Row],[GrossMediaSpend]]*1.19</f>
        <v>307.02</v>
      </c>
    </row>
    <row r="1545" spans="1:9" x14ac:dyDescent="0.3">
      <c r="A1545" s="7">
        <v>44306</v>
      </c>
      <c r="B1545" s="7">
        <v>2020</v>
      </c>
      <c r="C1545">
        <v>2</v>
      </c>
      <c r="D1545" t="s">
        <v>111</v>
      </c>
      <c r="E1545" t="s">
        <v>100</v>
      </c>
      <c r="F1545" t="s">
        <v>218</v>
      </c>
      <c r="G1545" t="s">
        <v>339</v>
      </c>
      <c r="H1545">
        <v>213</v>
      </c>
      <c r="I1545">
        <f>MediaSpend[[#This Row],[GrossMediaSpend]]*1.19</f>
        <v>253.47</v>
      </c>
    </row>
    <row r="1546" spans="1:9" x14ac:dyDescent="0.3">
      <c r="A1546" s="7">
        <v>44306</v>
      </c>
      <c r="B1546" s="7">
        <v>2020</v>
      </c>
      <c r="C1546">
        <v>2</v>
      </c>
      <c r="D1546" t="s">
        <v>99</v>
      </c>
      <c r="E1546" t="s">
        <v>100</v>
      </c>
      <c r="F1546" t="s">
        <v>218</v>
      </c>
      <c r="G1546" t="s">
        <v>221</v>
      </c>
      <c r="H1546">
        <v>260</v>
      </c>
      <c r="I1546">
        <f>MediaSpend[[#This Row],[GrossMediaSpend]]*1.19</f>
        <v>309.39999999999998</v>
      </c>
    </row>
    <row r="1547" spans="1:9" x14ac:dyDescent="0.3">
      <c r="A1547" s="7">
        <v>44306</v>
      </c>
      <c r="B1547" s="7">
        <v>2020</v>
      </c>
      <c r="C1547">
        <v>2</v>
      </c>
      <c r="D1547" t="s">
        <v>178</v>
      </c>
      <c r="E1547" t="s">
        <v>100</v>
      </c>
      <c r="F1547" t="s">
        <v>218</v>
      </c>
      <c r="G1547" t="s">
        <v>221</v>
      </c>
      <c r="H1547">
        <v>23</v>
      </c>
      <c r="I1547">
        <f>MediaSpend[[#This Row],[GrossMediaSpend]]*1.19</f>
        <v>27.369999999999997</v>
      </c>
    </row>
    <row r="1548" spans="1:9" x14ac:dyDescent="0.3">
      <c r="A1548" s="7">
        <v>44306</v>
      </c>
      <c r="B1548" s="7">
        <v>2020</v>
      </c>
      <c r="C1548">
        <v>2</v>
      </c>
      <c r="D1548" t="s">
        <v>173</v>
      </c>
      <c r="E1548" t="s">
        <v>100</v>
      </c>
      <c r="F1548" t="s">
        <v>218</v>
      </c>
      <c r="G1548" t="s">
        <v>221</v>
      </c>
      <c r="H1548">
        <v>83</v>
      </c>
      <c r="I1548">
        <f>MediaSpend[[#This Row],[GrossMediaSpend]]*1.19</f>
        <v>98.77</v>
      </c>
    </row>
    <row r="1549" spans="1:9" x14ac:dyDescent="0.3">
      <c r="A1549" s="7">
        <v>44306</v>
      </c>
      <c r="B1549" s="7">
        <v>2020</v>
      </c>
      <c r="C1549">
        <v>2</v>
      </c>
      <c r="D1549" t="s">
        <v>107</v>
      </c>
      <c r="E1549" t="s">
        <v>100</v>
      </c>
      <c r="F1549" t="s">
        <v>218</v>
      </c>
      <c r="G1549" t="s">
        <v>221</v>
      </c>
      <c r="H1549">
        <v>171</v>
      </c>
      <c r="I1549">
        <f>MediaSpend[[#This Row],[GrossMediaSpend]]*1.19</f>
        <v>203.48999999999998</v>
      </c>
    </row>
    <row r="1550" spans="1:9" x14ac:dyDescent="0.3">
      <c r="A1550" s="7">
        <v>44306</v>
      </c>
      <c r="B1550" s="7">
        <v>2020</v>
      </c>
      <c r="C1550">
        <v>2</v>
      </c>
      <c r="D1550" t="s">
        <v>111</v>
      </c>
      <c r="E1550" t="s">
        <v>100</v>
      </c>
      <c r="F1550" t="s">
        <v>218</v>
      </c>
      <c r="G1550" t="s">
        <v>221</v>
      </c>
      <c r="H1550">
        <v>238</v>
      </c>
      <c r="I1550">
        <f>MediaSpend[[#This Row],[GrossMediaSpend]]*1.19</f>
        <v>283.21999999999997</v>
      </c>
    </row>
    <row r="1551" spans="1:9" x14ac:dyDescent="0.3">
      <c r="A1551" s="7">
        <v>44306</v>
      </c>
      <c r="B1551" s="7">
        <v>2020</v>
      </c>
      <c r="C1551">
        <v>2</v>
      </c>
      <c r="D1551" t="s">
        <v>206</v>
      </c>
      <c r="E1551" t="s">
        <v>100</v>
      </c>
      <c r="F1551" t="s">
        <v>218</v>
      </c>
      <c r="G1551" t="s">
        <v>221</v>
      </c>
      <c r="H1551">
        <v>141</v>
      </c>
      <c r="I1551">
        <f>MediaSpend[[#This Row],[GrossMediaSpend]]*1.19</f>
        <v>167.79</v>
      </c>
    </row>
    <row r="1552" spans="1:9" x14ac:dyDescent="0.3">
      <c r="A1552" s="7">
        <v>44335</v>
      </c>
      <c r="B1552" s="7">
        <v>2020</v>
      </c>
      <c r="C1552">
        <v>3</v>
      </c>
      <c r="D1552" t="s">
        <v>99</v>
      </c>
      <c r="E1552" t="s">
        <v>100</v>
      </c>
      <c r="F1552" t="s">
        <v>101</v>
      </c>
      <c r="G1552" t="s">
        <v>102</v>
      </c>
      <c r="H1552">
        <v>17</v>
      </c>
      <c r="I1552">
        <f>MediaSpend[[#This Row],[GrossMediaSpend]]*1.19</f>
        <v>20.23</v>
      </c>
    </row>
    <row r="1553" spans="1:9" x14ac:dyDescent="0.3">
      <c r="A1553" s="7">
        <v>44335</v>
      </c>
      <c r="B1553" s="7">
        <v>2020</v>
      </c>
      <c r="C1553">
        <v>3</v>
      </c>
      <c r="D1553" t="s">
        <v>178</v>
      </c>
      <c r="E1553" t="s">
        <v>100</v>
      </c>
      <c r="F1553" t="s">
        <v>101</v>
      </c>
      <c r="G1553" t="s">
        <v>102</v>
      </c>
      <c r="H1553">
        <v>53</v>
      </c>
      <c r="I1553">
        <f>MediaSpend[[#This Row],[GrossMediaSpend]]*1.19</f>
        <v>63.07</v>
      </c>
    </row>
    <row r="1554" spans="1:9" x14ac:dyDescent="0.3">
      <c r="A1554" s="7">
        <v>44335</v>
      </c>
      <c r="B1554" s="7">
        <v>2020</v>
      </c>
      <c r="C1554">
        <v>3</v>
      </c>
      <c r="D1554" t="s">
        <v>103</v>
      </c>
      <c r="E1554" t="s">
        <v>100</v>
      </c>
      <c r="F1554" t="s">
        <v>101</v>
      </c>
      <c r="G1554" t="s">
        <v>102</v>
      </c>
      <c r="H1554">
        <v>116</v>
      </c>
      <c r="I1554">
        <f>MediaSpend[[#This Row],[GrossMediaSpend]]*1.19</f>
        <v>138.04</v>
      </c>
    </row>
    <row r="1555" spans="1:9" x14ac:dyDescent="0.3">
      <c r="A1555" s="7">
        <v>44335</v>
      </c>
      <c r="B1555" s="7">
        <v>2020</v>
      </c>
      <c r="C1555">
        <v>3</v>
      </c>
      <c r="D1555" t="s">
        <v>104</v>
      </c>
      <c r="E1555" t="s">
        <v>100</v>
      </c>
      <c r="F1555" t="s">
        <v>101</v>
      </c>
      <c r="G1555" t="s">
        <v>102</v>
      </c>
      <c r="H1555">
        <v>133</v>
      </c>
      <c r="I1555">
        <f>MediaSpend[[#This Row],[GrossMediaSpend]]*1.19</f>
        <v>158.26999999999998</v>
      </c>
    </row>
    <row r="1556" spans="1:9" x14ac:dyDescent="0.3">
      <c r="A1556" s="7">
        <v>44335</v>
      </c>
      <c r="B1556" s="7">
        <v>2020</v>
      </c>
      <c r="C1556">
        <v>3</v>
      </c>
      <c r="D1556" t="s">
        <v>111</v>
      </c>
      <c r="E1556" t="s">
        <v>100</v>
      </c>
      <c r="F1556" t="s">
        <v>101</v>
      </c>
      <c r="G1556" t="s">
        <v>102</v>
      </c>
      <c r="H1556">
        <v>240</v>
      </c>
      <c r="I1556">
        <f>MediaSpend[[#This Row],[GrossMediaSpend]]*1.19</f>
        <v>285.59999999999997</v>
      </c>
    </row>
    <row r="1557" spans="1:9" x14ac:dyDescent="0.3">
      <c r="A1557" s="7">
        <v>44335</v>
      </c>
      <c r="B1557" s="7">
        <v>2020</v>
      </c>
      <c r="C1557">
        <v>3</v>
      </c>
      <c r="D1557" t="s">
        <v>222</v>
      </c>
      <c r="E1557" t="s">
        <v>100</v>
      </c>
      <c r="F1557" t="s">
        <v>101</v>
      </c>
      <c r="G1557" t="s">
        <v>102</v>
      </c>
      <c r="H1557">
        <v>41</v>
      </c>
      <c r="I1557">
        <f>MediaSpend[[#This Row],[GrossMediaSpend]]*1.19</f>
        <v>48.79</v>
      </c>
    </row>
    <row r="1558" spans="1:9" x14ac:dyDescent="0.3">
      <c r="A1558" s="7">
        <v>44335</v>
      </c>
      <c r="B1558" s="7">
        <v>2020</v>
      </c>
      <c r="C1558">
        <v>3</v>
      </c>
      <c r="D1558" t="s">
        <v>105</v>
      </c>
      <c r="E1558" t="s">
        <v>100</v>
      </c>
      <c r="F1558" t="s">
        <v>101</v>
      </c>
      <c r="G1558" t="s">
        <v>102</v>
      </c>
      <c r="H1558">
        <v>78</v>
      </c>
      <c r="I1558">
        <f>MediaSpend[[#This Row],[GrossMediaSpend]]*1.19</f>
        <v>92.82</v>
      </c>
    </row>
    <row r="1559" spans="1:9" x14ac:dyDescent="0.3">
      <c r="A1559" s="7">
        <v>44335</v>
      </c>
      <c r="B1559" s="7">
        <v>2020</v>
      </c>
      <c r="C1559">
        <v>3</v>
      </c>
      <c r="D1559" t="s">
        <v>99</v>
      </c>
      <c r="E1559" t="s">
        <v>100</v>
      </c>
      <c r="F1559" t="s">
        <v>101</v>
      </c>
      <c r="G1559" t="s">
        <v>106</v>
      </c>
      <c r="H1559">
        <v>273</v>
      </c>
      <c r="I1559">
        <f>MediaSpend[[#This Row],[GrossMediaSpend]]*1.19</f>
        <v>324.87</v>
      </c>
    </row>
    <row r="1560" spans="1:9" x14ac:dyDescent="0.3">
      <c r="A1560" s="7">
        <v>44335</v>
      </c>
      <c r="B1560" s="7">
        <v>2020</v>
      </c>
      <c r="C1560">
        <v>3</v>
      </c>
      <c r="D1560" t="s">
        <v>104</v>
      </c>
      <c r="E1560" t="s">
        <v>100</v>
      </c>
      <c r="F1560" t="s">
        <v>101</v>
      </c>
      <c r="G1560" t="s">
        <v>106</v>
      </c>
      <c r="H1560">
        <v>23</v>
      </c>
      <c r="I1560">
        <f>MediaSpend[[#This Row],[GrossMediaSpend]]*1.19</f>
        <v>27.369999999999997</v>
      </c>
    </row>
    <row r="1561" spans="1:9" x14ac:dyDescent="0.3">
      <c r="A1561" s="7">
        <v>44335</v>
      </c>
      <c r="B1561" s="7">
        <v>2020</v>
      </c>
      <c r="C1561">
        <v>3</v>
      </c>
      <c r="D1561" t="s">
        <v>105</v>
      </c>
      <c r="E1561" t="s">
        <v>100</v>
      </c>
      <c r="F1561" t="s">
        <v>101</v>
      </c>
      <c r="G1561" t="s">
        <v>106</v>
      </c>
      <c r="H1561">
        <v>185</v>
      </c>
      <c r="I1561">
        <f>MediaSpend[[#This Row],[GrossMediaSpend]]*1.19</f>
        <v>220.14999999999998</v>
      </c>
    </row>
    <row r="1562" spans="1:9" x14ac:dyDescent="0.3">
      <c r="A1562" s="7">
        <v>44335</v>
      </c>
      <c r="B1562" s="7">
        <v>2020</v>
      </c>
      <c r="C1562">
        <v>3</v>
      </c>
      <c r="D1562" t="s">
        <v>103</v>
      </c>
      <c r="E1562" t="s">
        <v>100</v>
      </c>
      <c r="F1562" t="s">
        <v>101</v>
      </c>
      <c r="G1562" t="s">
        <v>109</v>
      </c>
      <c r="H1562">
        <v>248</v>
      </c>
      <c r="I1562">
        <f>MediaSpend[[#This Row],[GrossMediaSpend]]*1.19</f>
        <v>295.12</v>
      </c>
    </row>
    <row r="1563" spans="1:9" x14ac:dyDescent="0.3">
      <c r="A1563" s="7">
        <v>44335</v>
      </c>
      <c r="B1563" s="7">
        <v>2020</v>
      </c>
      <c r="C1563">
        <v>3</v>
      </c>
      <c r="D1563" t="s">
        <v>103</v>
      </c>
      <c r="E1563" t="s">
        <v>100</v>
      </c>
      <c r="F1563" t="s">
        <v>101</v>
      </c>
      <c r="G1563" t="s">
        <v>110</v>
      </c>
      <c r="H1563">
        <v>195</v>
      </c>
      <c r="I1563">
        <f>MediaSpend[[#This Row],[GrossMediaSpend]]*1.19</f>
        <v>232.04999999999998</v>
      </c>
    </row>
    <row r="1564" spans="1:9" x14ac:dyDescent="0.3">
      <c r="A1564" s="7">
        <v>44335</v>
      </c>
      <c r="B1564" s="7">
        <v>2020</v>
      </c>
      <c r="C1564">
        <v>3</v>
      </c>
      <c r="D1564" t="s">
        <v>103</v>
      </c>
      <c r="E1564" t="s">
        <v>100</v>
      </c>
      <c r="F1564" t="s">
        <v>101</v>
      </c>
      <c r="G1564" t="s">
        <v>340</v>
      </c>
      <c r="H1564">
        <v>128</v>
      </c>
      <c r="I1564">
        <f>MediaSpend[[#This Row],[GrossMediaSpend]]*1.19</f>
        <v>152.32</v>
      </c>
    </row>
    <row r="1565" spans="1:9" x14ac:dyDescent="0.3">
      <c r="A1565" s="7">
        <v>44335</v>
      </c>
      <c r="B1565" s="7">
        <v>2020</v>
      </c>
      <c r="C1565">
        <v>3</v>
      </c>
      <c r="D1565" t="s">
        <v>104</v>
      </c>
      <c r="E1565" t="s">
        <v>100</v>
      </c>
      <c r="F1565" t="s">
        <v>101</v>
      </c>
      <c r="G1565" t="s">
        <v>316</v>
      </c>
      <c r="H1565">
        <v>253</v>
      </c>
      <c r="I1565">
        <f>MediaSpend[[#This Row],[GrossMediaSpend]]*1.19</f>
        <v>301.07</v>
      </c>
    </row>
    <row r="1566" spans="1:9" x14ac:dyDescent="0.3">
      <c r="A1566" s="7">
        <v>44335</v>
      </c>
      <c r="B1566" s="7">
        <v>2020</v>
      </c>
      <c r="C1566">
        <v>3</v>
      </c>
      <c r="D1566" t="s">
        <v>104</v>
      </c>
      <c r="E1566" t="s">
        <v>100</v>
      </c>
      <c r="F1566" t="s">
        <v>101</v>
      </c>
      <c r="G1566" t="s">
        <v>400</v>
      </c>
      <c r="H1566">
        <v>213</v>
      </c>
      <c r="I1566">
        <f>MediaSpend[[#This Row],[GrossMediaSpend]]*1.19</f>
        <v>253.47</v>
      </c>
    </row>
    <row r="1567" spans="1:9" x14ac:dyDescent="0.3">
      <c r="A1567" s="7">
        <v>44335</v>
      </c>
      <c r="B1567" s="7">
        <v>2020</v>
      </c>
      <c r="C1567">
        <v>3</v>
      </c>
      <c r="D1567" t="s">
        <v>111</v>
      </c>
      <c r="E1567" t="s">
        <v>100</v>
      </c>
      <c r="F1567" t="s">
        <v>101</v>
      </c>
      <c r="G1567" t="s">
        <v>316</v>
      </c>
      <c r="H1567">
        <v>46</v>
      </c>
      <c r="I1567">
        <f>MediaSpend[[#This Row],[GrossMediaSpend]]*1.19</f>
        <v>54.739999999999995</v>
      </c>
    </row>
    <row r="1568" spans="1:9" x14ac:dyDescent="0.3">
      <c r="A1568" s="7">
        <v>44335</v>
      </c>
      <c r="B1568" s="7">
        <v>2020</v>
      </c>
      <c r="C1568">
        <v>3</v>
      </c>
      <c r="D1568" t="s">
        <v>99</v>
      </c>
      <c r="E1568" t="s">
        <v>113</v>
      </c>
      <c r="F1568" t="s">
        <v>114</v>
      </c>
      <c r="G1568" t="s">
        <v>365</v>
      </c>
      <c r="H1568">
        <v>242</v>
      </c>
      <c r="I1568">
        <f>MediaSpend[[#This Row],[GrossMediaSpend]]*1.19</f>
        <v>287.97999999999996</v>
      </c>
    </row>
    <row r="1569" spans="1:9" x14ac:dyDescent="0.3">
      <c r="A1569" s="7">
        <v>44335</v>
      </c>
      <c r="B1569" s="7">
        <v>2020</v>
      </c>
      <c r="C1569">
        <v>3</v>
      </c>
      <c r="D1569" t="s">
        <v>99</v>
      </c>
      <c r="E1569" t="s">
        <v>113</v>
      </c>
      <c r="F1569" t="s">
        <v>114</v>
      </c>
      <c r="G1569" t="s">
        <v>225</v>
      </c>
      <c r="H1569">
        <v>267</v>
      </c>
      <c r="I1569">
        <f>MediaSpend[[#This Row],[GrossMediaSpend]]*1.19</f>
        <v>317.72999999999996</v>
      </c>
    </row>
    <row r="1570" spans="1:9" x14ac:dyDescent="0.3">
      <c r="A1570" s="7">
        <v>44335</v>
      </c>
      <c r="B1570" s="7">
        <v>2020</v>
      </c>
      <c r="C1570">
        <v>3</v>
      </c>
      <c r="D1570" t="s">
        <v>103</v>
      </c>
      <c r="E1570" t="s">
        <v>113</v>
      </c>
      <c r="F1570" t="s">
        <v>114</v>
      </c>
      <c r="G1570" t="s">
        <v>115</v>
      </c>
      <c r="H1570">
        <v>226</v>
      </c>
      <c r="I1570">
        <f>MediaSpend[[#This Row],[GrossMediaSpend]]*1.19</f>
        <v>268.94</v>
      </c>
    </row>
    <row r="1571" spans="1:9" x14ac:dyDescent="0.3">
      <c r="A1571" s="7">
        <v>44335</v>
      </c>
      <c r="B1571" s="7">
        <v>2020</v>
      </c>
      <c r="C1571">
        <v>3</v>
      </c>
      <c r="D1571" t="s">
        <v>103</v>
      </c>
      <c r="E1571" t="s">
        <v>113</v>
      </c>
      <c r="F1571" t="s">
        <v>114</v>
      </c>
      <c r="G1571" t="s">
        <v>365</v>
      </c>
      <c r="H1571">
        <v>19</v>
      </c>
      <c r="I1571">
        <f>MediaSpend[[#This Row],[GrossMediaSpend]]*1.19</f>
        <v>22.61</v>
      </c>
    </row>
    <row r="1572" spans="1:9" x14ac:dyDescent="0.3">
      <c r="A1572" s="7">
        <v>44335</v>
      </c>
      <c r="B1572" s="7">
        <v>2020</v>
      </c>
      <c r="C1572">
        <v>3</v>
      </c>
      <c r="D1572" t="s">
        <v>116</v>
      </c>
      <c r="E1572" t="s">
        <v>113</v>
      </c>
      <c r="F1572" t="s">
        <v>114</v>
      </c>
      <c r="G1572" t="s">
        <v>226</v>
      </c>
      <c r="H1572">
        <v>212</v>
      </c>
      <c r="I1572">
        <f>MediaSpend[[#This Row],[GrossMediaSpend]]*1.19</f>
        <v>252.28</v>
      </c>
    </row>
    <row r="1573" spans="1:9" x14ac:dyDescent="0.3">
      <c r="A1573" s="7">
        <v>44335</v>
      </c>
      <c r="B1573" s="7">
        <v>2020</v>
      </c>
      <c r="C1573">
        <v>3</v>
      </c>
      <c r="D1573" t="s">
        <v>116</v>
      </c>
      <c r="E1573" t="s">
        <v>113</v>
      </c>
      <c r="F1573" t="s">
        <v>114</v>
      </c>
      <c r="G1573" t="s">
        <v>115</v>
      </c>
      <c r="H1573">
        <v>258</v>
      </c>
      <c r="I1573">
        <f>MediaSpend[[#This Row],[GrossMediaSpend]]*1.19</f>
        <v>307.02</v>
      </c>
    </row>
    <row r="1574" spans="1:9" x14ac:dyDescent="0.3">
      <c r="A1574" s="7">
        <v>44335</v>
      </c>
      <c r="B1574" s="7">
        <v>2020</v>
      </c>
      <c r="C1574">
        <v>3</v>
      </c>
      <c r="D1574" t="s">
        <v>116</v>
      </c>
      <c r="E1574" t="s">
        <v>113</v>
      </c>
      <c r="F1574" t="s">
        <v>114</v>
      </c>
      <c r="G1574" t="s">
        <v>227</v>
      </c>
      <c r="H1574">
        <v>228</v>
      </c>
      <c r="I1574">
        <f>MediaSpend[[#This Row],[GrossMediaSpend]]*1.19</f>
        <v>271.32</v>
      </c>
    </row>
    <row r="1575" spans="1:9" x14ac:dyDescent="0.3">
      <c r="A1575" s="7">
        <v>44335</v>
      </c>
      <c r="B1575" s="7">
        <v>2020</v>
      </c>
      <c r="C1575">
        <v>3</v>
      </c>
      <c r="D1575" t="s">
        <v>116</v>
      </c>
      <c r="E1575" t="s">
        <v>113</v>
      </c>
      <c r="F1575" t="s">
        <v>114</v>
      </c>
      <c r="G1575" t="s">
        <v>266</v>
      </c>
      <c r="H1575">
        <v>187</v>
      </c>
      <c r="I1575">
        <f>MediaSpend[[#This Row],[GrossMediaSpend]]*1.19</f>
        <v>222.53</v>
      </c>
    </row>
    <row r="1576" spans="1:9" x14ac:dyDescent="0.3">
      <c r="A1576" s="7">
        <v>44335</v>
      </c>
      <c r="B1576" s="7">
        <v>2020</v>
      </c>
      <c r="C1576">
        <v>3</v>
      </c>
      <c r="D1576" t="s">
        <v>116</v>
      </c>
      <c r="E1576" t="s">
        <v>113</v>
      </c>
      <c r="F1576" t="s">
        <v>114</v>
      </c>
      <c r="G1576" t="s">
        <v>279</v>
      </c>
      <c r="H1576">
        <v>248</v>
      </c>
      <c r="I1576">
        <f>MediaSpend[[#This Row],[GrossMediaSpend]]*1.19</f>
        <v>295.12</v>
      </c>
    </row>
    <row r="1577" spans="1:9" x14ac:dyDescent="0.3">
      <c r="A1577" s="7">
        <v>44335</v>
      </c>
      <c r="B1577" s="7">
        <v>2020</v>
      </c>
      <c r="C1577">
        <v>3</v>
      </c>
      <c r="D1577" t="s">
        <v>116</v>
      </c>
      <c r="E1577" t="s">
        <v>113</v>
      </c>
      <c r="F1577" t="s">
        <v>114</v>
      </c>
      <c r="G1577" t="s">
        <v>372</v>
      </c>
      <c r="H1577">
        <v>57</v>
      </c>
      <c r="I1577">
        <f>MediaSpend[[#This Row],[GrossMediaSpend]]*1.19</f>
        <v>67.83</v>
      </c>
    </row>
    <row r="1578" spans="1:9" x14ac:dyDescent="0.3">
      <c r="A1578" s="7">
        <v>44335</v>
      </c>
      <c r="B1578" s="7">
        <v>2020</v>
      </c>
      <c r="C1578">
        <v>3</v>
      </c>
      <c r="D1578" t="s">
        <v>99</v>
      </c>
      <c r="E1578" t="s">
        <v>113</v>
      </c>
      <c r="F1578" t="s">
        <v>114</v>
      </c>
      <c r="G1578" t="s">
        <v>117</v>
      </c>
      <c r="H1578">
        <v>5</v>
      </c>
      <c r="I1578">
        <f>MediaSpend[[#This Row],[GrossMediaSpend]]*1.19</f>
        <v>5.9499999999999993</v>
      </c>
    </row>
    <row r="1579" spans="1:9" x14ac:dyDescent="0.3">
      <c r="A1579" s="7">
        <v>44335</v>
      </c>
      <c r="B1579" s="7">
        <v>2020</v>
      </c>
      <c r="C1579">
        <v>3</v>
      </c>
      <c r="D1579" t="s">
        <v>116</v>
      </c>
      <c r="E1579" t="s">
        <v>113</v>
      </c>
      <c r="F1579" t="s">
        <v>114</v>
      </c>
      <c r="G1579" t="s">
        <v>117</v>
      </c>
      <c r="H1579">
        <v>75</v>
      </c>
      <c r="I1579">
        <f>MediaSpend[[#This Row],[GrossMediaSpend]]*1.19</f>
        <v>89.25</v>
      </c>
    </row>
    <row r="1580" spans="1:9" x14ac:dyDescent="0.3">
      <c r="A1580" s="7">
        <v>44335</v>
      </c>
      <c r="B1580" s="7">
        <v>2020</v>
      </c>
      <c r="C1580">
        <v>3</v>
      </c>
      <c r="D1580" t="s">
        <v>103</v>
      </c>
      <c r="E1580" t="s">
        <v>113</v>
      </c>
      <c r="F1580" t="s">
        <v>114</v>
      </c>
      <c r="G1580" t="s">
        <v>117</v>
      </c>
      <c r="H1580">
        <v>144</v>
      </c>
      <c r="I1580">
        <f>MediaSpend[[#This Row],[GrossMediaSpend]]*1.19</f>
        <v>171.35999999999999</v>
      </c>
    </row>
    <row r="1581" spans="1:9" x14ac:dyDescent="0.3">
      <c r="A1581" s="7">
        <v>44335</v>
      </c>
      <c r="B1581" s="7">
        <v>2020</v>
      </c>
      <c r="C1581">
        <v>3</v>
      </c>
      <c r="D1581" t="s">
        <v>99</v>
      </c>
      <c r="E1581" t="s">
        <v>118</v>
      </c>
      <c r="F1581" t="s">
        <v>119</v>
      </c>
      <c r="G1581" t="s">
        <v>120</v>
      </c>
      <c r="H1581">
        <v>216</v>
      </c>
      <c r="I1581">
        <f>MediaSpend[[#This Row],[GrossMediaSpend]]*1.19</f>
        <v>257.03999999999996</v>
      </c>
    </row>
    <row r="1582" spans="1:9" x14ac:dyDescent="0.3">
      <c r="A1582" s="7">
        <v>44335</v>
      </c>
      <c r="B1582" s="7">
        <v>2020</v>
      </c>
      <c r="C1582">
        <v>3</v>
      </c>
      <c r="D1582" t="s">
        <v>99</v>
      </c>
      <c r="E1582" t="s">
        <v>118</v>
      </c>
      <c r="F1582" t="s">
        <v>119</v>
      </c>
      <c r="G1582" t="s">
        <v>121</v>
      </c>
      <c r="H1582">
        <v>136</v>
      </c>
      <c r="I1582">
        <f>MediaSpend[[#This Row],[GrossMediaSpend]]*1.19</f>
        <v>161.84</v>
      </c>
    </row>
    <row r="1583" spans="1:9" x14ac:dyDescent="0.3">
      <c r="A1583" s="7">
        <v>44335</v>
      </c>
      <c r="B1583" s="7">
        <v>2020</v>
      </c>
      <c r="C1583">
        <v>3</v>
      </c>
      <c r="D1583" t="s">
        <v>99</v>
      </c>
      <c r="E1583" t="s">
        <v>118</v>
      </c>
      <c r="F1583" t="s">
        <v>267</v>
      </c>
      <c r="G1583" t="s">
        <v>268</v>
      </c>
      <c r="H1583">
        <v>29</v>
      </c>
      <c r="I1583">
        <f>MediaSpend[[#This Row],[GrossMediaSpend]]*1.19</f>
        <v>34.51</v>
      </c>
    </row>
    <row r="1584" spans="1:9" x14ac:dyDescent="0.3">
      <c r="A1584" s="7">
        <v>44335</v>
      </c>
      <c r="B1584" s="7">
        <v>2020</v>
      </c>
      <c r="C1584">
        <v>3</v>
      </c>
      <c r="D1584" t="s">
        <v>107</v>
      </c>
      <c r="E1584" t="s">
        <v>118</v>
      </c>
      <c r="F1584" t="s">
        <v>401</v>
      </c>
      <c r="G1584" t="s">
        <v>401</v>
      </c>
      <c r="H1584">
        <v>4</v>
      </c>
      <c r="I1584">
        <f>MediaSpend[[#This Row],[GrossMediaSpend]]*1.19</f>
        <v>4.76</v>
      </c>
    </row>
    <row r="1585" spans="1:9" x14ac:dyDescent="0.3">
      <c r="A1585" s="7">
        <v>44335</v>
      </c>
      <c r="B1585" s="7">
        <v>2020</v>
      </c>
      <c r="C1585">
        <v>3</v>
      </c>
      <c r="D1585" t="s">
        <v>107</v>
      </c>
      <c r="E1585" t="s">
        <v>118</v>
      </c>
      <c r="F1585" t="s">
        <v>124</v>
      </c>
      <c r="G1585" t="s">
        <v>125</v>
      </c>
      <c r="H1585">
        <v>44</v>
      </c>
      <c r="I1585">
        <f>MediaSpend[[#This Row],[GrossMediaSpend]]*1.19</f>
        <v>52.36</v>
      </c>
    </row>
    <row r="1586" spans="1:9" x14ac:dyDescent="0.3">
      <c r="A1586" s="7">
        <v>44335</v>
      </c>
      <c r="B1586" s="7">
        <v>2020</v>
      </c>
      <c r="C1586">
        <v>3</v>
      </c>
      <c r="D1586" t="s">
        <v>107</v>
      </c>
      <c r="E1586" t="s">
        <v>118</v>
      </c>
      <c r="F1586" t="s">
        <v>271</v>
      </c>
      <c r="G1586" t="s">
        <v>272</v>
      </c>
      <c r="H1586">
        <v>266</v>
      </c>
      <c r="I1586">
        <f>MediaSpend[[#This Row],[GrossMediaSpend]]*1.19</f>
        <v>316.53999999999996</v>
      </c>
    </row>
    <row r="1587" spans="1:9" x14ac:dyDescent="0.3">
      <c r="A1587" s="7">
        <v>44335</v>
      </c>
      <c r="B1587" s="7">
        <v>2020</v>
      </c>
      <c r="C1587">
        <v>3</v>
      </c>
      <c r="D1587" t="s">
        <v>103</v>
      </c>
      <c r="E1587" t="s">
        <v>118</v>
      </c>
      <c r="F1587" t="s">
        <v>379</v>
      </c>
      <c r="G1587" t="s">
        <v>380</v>
      </c>
      <c r="H1587">
        <v>230</v>
      </c>
      <c r="I1587">
        <f>MediaSpend[[#This Row],[GrossMediaSpend]]*1.19</f>
        <v>273.7</v>
      </c>
    </row>
    <row r="1588" spans="1:9" x14ac:dyDescent="0.3">
      <c r="A1588" s="7">
        <v>44335</v>
      </c>
      <c r="B1588" s="7">
        <v>2020</v>
      </c>
      <c r="C1588">
        <v>3</v>
      </c>
      <c r="D1588" t="s">
        <v>105</v>
      </c>
      <c r="E1588" t="s">
        <v>118</v>
      </c>
      <c r="F1588" t="s">
        <v>131</v>
      </c>
      <c r="G1588" t="s">
        <v>132</v>
      </c>
      <c r="H1588">
        <v>81</v>
      </c>
      <c r="I1588">
        <f>MediaSpend[[#This Row],[GrossMediaSpend]]*1.19</f>
        <v>96.39</v>
      </c>
    </row>
    <row r="1589" spans="1:9" x14ac:dyDescent="0.3">
      <c r="A1589" s="7">
        <v>44335</v>
      </c>
      <c r="B1589" s="7">
        <v>2020</v>
      </c>
      <c r="C1589">
        <v>3</v>
      </c>
      <c r="D1589" t="s">
        <v>261</v>
      </c>
      <c r="E1589" t="s">
        <v>118</v>
      </c>
      <c r="F1589" t="s">
        <v>320</v>
      </c>
      <c r="G1589" t="s">
        <v>321</v>
      </c>
      <c r="H1589">
        <v>131</v>
      </c>
      <c r="I1589">
        <f>MediaSpend[[#This Row],[GrossMediaSpend]]*1.19</f>
        <v>155.88999999999999</v>
      </c>
    </row>
    <row r="1590" spans="1:9" x14ac:dyDescent="0.3">
      <c r="A1590" s="7">
        <v>44335</v>
      </c>
      <c r="B1590" s="7">
        <v>2020</v>
      </c>
      <c r="C1590">
        <v>3</v>
      </c>
      <c r="D1590" t="s">
        <v>105</v>
      </c>
      <c r="E1590" t="s">
        <v>118</v>
      </c>
      <c r="F1590" t="s">
        <v>129</v>
      </c>
      <c r="G1590" t="s">
        <v>130</v>
      </c>
      <c r="H1590">
        <v>96</v>
      </c>
      <c r="I1590">
        <f>MediaSpend[[#This Row],[GrossMediaSpend]]*1.19</f>
        <v>114.24</v>
      </c>
    </row>
    <row r="1591" spans="1:9" x14ac:dyDescent="0.3">
      <c r="A1591" s="7">
        <v>44335</v>
      </c>
      <c r="B1591" s="7">
        <v>2020</v>
      </c>
      <c r="C1591">
        <v>3</v>
      </c>
      <c r="D1591" t="s">
        <v>105</v>
      </c>
      <c r="E1591" t="s">
        <v>118</v>
      </c>
      <c r="F1591" t="s">
        <v>127</v>
      </c>
      <c r="G1591" t="s">
        <v>390</v>
      </c>
      <c r="H1591">
        <v>150</v>
      </c>
      <c r="I1591">
        <f>MediaSpend[[#This Row],[GrossMediaSpend]]*1.19</f>
        <v>178.5</v>
      </c>
    </row>
    <row r="1592" spans="1:9" x14ac:dyDescent="0.3">
      <c r="A1592" s="7">
        <v>44335</v>
      </c>
      <c r="B1592" s="7">
        <v>2020</v>
      </c>
      <c r="C1592">
        <v>3</v>
      </c>
      <c r="D1592" t="s">
        <v>261</v>
      </c>
      <c r="E1592" t="s">
        <v>118</v>
      </c>
      <c r="F1592" t="s">
        <v>271</v>
      </c>
      <c r="G1592" t="s">
        <v>272</v>
      </c>
      <c r="H1592">
        <v>126</v>
      </c>
      <c r="I1592">
        <f>MediaSpend[[#This Row],[GrossMediaSpend]]*1.19</f>
        <v>149.94</v>
      </c>
    </row>
    <row r="1593" spans="1:9" x14ac:dyDescent="0.3">
      <c r="A1593" s="7">
        <v>44335</v>
      </c>
      <c r="B1593" s="7">
        <v>2020</v>
      </c>
      <c r="C1593">
        <v>3</v>
      </c>
      <c r="D1593" t="s">
        <v>99</v>
      </c>
      <c r="E1593" t="s">
        <v>118</v>
      </c>
      <c r="F1593" t="s">
        <v>133</v>
      </c>
      <c r="G1593" t="s">
        <v>134</v>
      </c>
      <c r="H1593">
        <v>128</v>
      </c>
      <c r="I1593">
        <f>MediaSpend[[#This Row],[GrossMediaSpend]]*1.19</f>
        <v>152.32</v>
      </c>
    </row>
    <row r="1594" spans="1:9" x14ac:dyDescent="0.3">
      <c r="A1594" s="7">
        <v>44335</v>
      </c>
      <c r="B1594" s="7">
        <v>2020</v>
      </c>
      <c r="C1594">
        <v>3</v>
      </c>
      <c r="D1594" t="s">
        <v>103</v>
      </c>
      <c r="E1594" t="s">
        <v>118</v>
      </c>
      <c r="F1594" t="s">
        <v>133</v>
      </c>
      <c r="G1594" t="s">
        <v>134</v>
      </c>
      <c r="H1594">
        <v>121</v>
      </c>
      <c r="I1594">
        <f>MediaSpend[[#This Row],[GrossMediaSpend]]*1.19</f>
        <v>143.98999999999998</v>
      </c>
    </row>
    <row r="1595" spans="1:9" x14ac:dyDescent="0.3">
      <c r="A1595" s="7">
        <v>44335</v>
      </c>
      <c r="B1595" s="7">
        <v>2020</v>
      </c>
      <c r="C1595">
        <v>3</v>
      </c>
      <c r="D1595" t="s">
        <v>261</v>
      </c>
      <c r="E1595" t="s">
        <v>118</v>
      </c>
      <c r="F1595" t="s">
        <v>133</v>
      </c>
      <c r="G1595" t="s">
        <v>134</v>
      </c>
      <c r="H1595">
        <v>214</v>
      </c>
      <c r="I1595">
        <f>MediaSpend[[#This Row],[GrossMediaSpend]]*1.19</f>
        <v>254.66</v>
      </c>
    </row>
    <row r="1596" spans="1:9" x14ac:dyDescent="0.3">
      <c r="A1596" s="7">
        <v>44335</v>
      </c>
      <c r="B1596" s="7">
        <v>2020</v>
      </c>
      <c r="C1596">
        <v>3</v>
      </c>
      <c r="D1596" t="s">
        <v>99</v>
      </c>
      <c r="E1596" t="s">
        <v>113</v>
      </c>
      <c r="F1596" t="s">
        <v>135</v>
      </c>
      <c r="G1596" t="s">
        <v>136</v>
      </c>
      <c r="H1596">
        <v>268</v>
      </c>
      <c r="I1596">
        <f>MediaSpend[[#This Row],[GrossMediaSpend]]*1.19</f>
        <v>318.91999999999996</v>
      </c>
    </row>
    <row r="1597" spans="1:9" x14ac:dyDescent="0.3">
      <c r="A1597" s="7">
        <v>44335</v>
      </c>
      <c r="B1597" s="7">
        <v>2020</v>
      </c>
      <c r="C1597">
        <v>3</v>
      </c>
      <c r="D1597" t="s">
        <v>99</v>
      </c>
      <c r="E1597" t="s">
        <v>113</v>
      </c>
      <c r="F1597" t="s">
        <v>241</v>
      </c>
      <c r="G1597" t="s">
        <v>273</v>
      </c>
      <c r="H1597">
        <v>18</v>
      </c>
      <c r="I1597">
        <f>MediaSpend[[#This Row],[GrossMediaSpend]]*1.19</f>
        <v>21.419999999999998</v>
      </c>
    </row>
    <row r="1598" spans="1:9" x14ac:dyDescent="0.3">
      <c r="A1598" s="7">
        <v>44335</v>
      </c>
      <c r="B1598" s="7">
        <v>2020</v>
      </c>
      <c r="C1598">
        <v>3</v>
      </c>
      <c r="D1598" t="s">
        <v>107</v>
      </c>
      <c r="E1598" t="s">
        <v>113</v>
      </c>
      <c r="F1598" t="s">
        <v>233</v>
      </c>
      <c r="G1598" t="s">
        <v>234</v>
      </c>
      <c r="H1598">
        <v>213</v>
      </c>
      <c r="I1598">
        <f>MediaSpend[[#This Row],[GrossMediaSpend]]*1.19</f>
        <v>253.47</v>
      </c>
    </row>
    <row r="1599" spans="1:9" x14ac:dyDescent="0.3">
      <c r="A1599" s="7">
        <v>44335</v>
      </c>
      <c r="B1599" s="7">
        <v>2020</v>
      </c>
      <c r="C1599">
        <v>3</v>
      </c>
      <c r="D1599" t="s">
        <v>107</v>
      </c>
      <c r="E1599" t="s">
        <v>113</v>
      </c>
      <c r="F1599" t="s">
        <v>241</v>
      </c>
      <c r="G1599" t="s">
        <v>273</v>
      </c>
      <c r="H1599">
        <v>13</v>
      </c>
      <c r="I1599">
        <f>MediaSpend[[#This Row],[GrossMediaSpend]]*1.19</f>
        <v>15.469999999999999</v>
      </c>
    </row>
    <row r="1600" spans="1:9" x14ac:dyDescent="0.3">
      <c r="A1600" s="7">
        <v>44335</v>
      </c>
      <c r="B1600" s="7">
        <v>2020</v>
      </c>
      <c r="C1600">
        <v>3</v>
      </c>
      <c r="D1600" t="s">
        <v>103</v>
      </c>
      <c r="E1600" t="s">
        <v>113</v>
      </c>
      <c r="F1600" t="s">
        <v>127</v>
      </c>
      <c r="G1600" t="s">
        <v>394</v>
      </c>
      <c r="H1600">
        <v>61</v>
      </c>
      <c r="I1600">
        <f>MediaSpend[[#This Row],[GrossMediaSpend]]*1.19</f>
        <v>72.59</v>
      </c>
    </row>
    <row r="1601" spans="1:9" x14ac:dyDescent="0.3">
      <c r="A1601" s="7">
        <v>44335</v>
      </c>
      <c r="B1601" s="7">
        <v>2020</v>
      </c>
      <c r="C1601">
        <v>3</v>
      </c>
      <c r="D1601" t="s">
        <v>111</v>
      </c>
      <c r="E1601" t="s">
        <v>113</v>
      </c>
      <c r="F1601" t="s">
        <v>143</v>
      </c>
      <c r="G1601" t="s">
        <v>236</v>
      </c>
      <c r="H1601">
        <v>47</v>
      </c>
      <c r="I1601">
        <f>MediaSpend[[#This Row],[GrossMediaSpend]]*1.19</f>
        <v>55.93</v>
      </c>
    </row>
    <row r="1602" spans="1:9" x14ac:dyDescent="0.3">
      <c r="A1602" s="7">
        <v>44335</v>
      </c>
      <c r="B1602" s="7">
        <v>2020</v>
      </c>
      <c r="C1602">
        <v>3</v>
      </c>
      <c r="D1602" t="s">
        <v>111</v>
      </c>
      <c r="E1602" t="s">
        <v>113</v>
      </c>
      <c r="F1602" t="s">
        <v>143</v>
      </c>
      <c r="G1602" t="s">
        <v>144</v>
      </c>
      <c r="H1602">
        <v>268</v>
      </c>
      <c r="I1602">
        <f>MediaSpend[[#This Row],[GrossMediaSpend]]*1.19</f>
        <v>318.91999999999996</v>
      </c>
    </row>
    <row r="1603" spans="1:9" x14ac:dyDescent="0.3">
      <c r="A1603" s="7">
        <v>44335</v>
      </c>
      <c r="B1603" s="7">
        <v>2020</v>
      </c>
      <c r="C1603">
        <v>3</v>
      </c>
      <c r="D1603" t="s">
        <v>111</v>
      </c>
      <c r="E1603" t="s">
        <v>113</v>
      </c>
      <c r="F1603" t="s">
        <v>150</v>
      </c>
      <c r="G1603" t="s">
        <v>151</v>
      </c>
      <c r="H1603">
        <v>1</v>
      </c>
      <c r="I1603">
        <f>MediaSpend[[#This Row],[GrossMediaSpend]]*1.19</f>
        <v>1.19</v>
      </c>
    </row>
    <row r="1604" spans="1:9" x14ac:dyDescent="0.3">
      <c r="A1604" s="7">
        <v>44335</v>
      </c>
      <c r="B1604" s="7">
        <v>2020</v>
      </c>
      <c r="C1604">
        <v>3</v>
      </c>
      <c r="D1604" t="s">
        <v>149</v>
      </c>
      <c r="E1604" t="s">
        <v>113</v>
      </c>
      <c r="F1604" t="s">
        <v>137</v>
      </c>
      <c r="G1604" t="s">
        <v>138</v>
      </c>
      <c r="H1604">
        <v>78</v>
      </c>
      <c r="I1604">
        <f>MediaSpend[[#This Row],[GrossMediaSpend]]*1.19</f>
        <v>92.82</v>
      </c>
    </row>
    <row r="1605" spans="1:9" x14ac:dyDescent="0.3">
      <c r="A1605" s="7">
        <v>44335</v>
      </c>
      <c r="B1605" s="7">
        <v>2020</v>
      </c>
      <c r="C1605">
        <v>3</v>
      </c>
      <c r="D1605" t="s">
        <v>149</v>
      </c>
      <c r="E1605" t="s">
        <v>113</v>
      </c>
      <c r="F1605" t="s">
        <v>150</v>
      </c>
      <c r="G1605" t="s">
        <v>151</v>
      </c>
      <c r="H1605">
        <v>202</v>
      </c>
      <c r="I1605">
        <f>MediaSpend[[#This Row],[GrossMediaSpend]]*1.19</f>
        <v>240.38</v>
      </c>
    </row>
    <row r="1606" spans="1:9" x14ac:dyDescent="0.3">
      <c r="A1606" s="7">
        <v>44335</v>
      </c>
      <c r="B1606" s="7">
        <v>2020</v>
      </c>
      <c r="C1606">
        <v>3</v>
      </c>
      <c r="D1606" t="s">
        <v>105</v>
      </c>
      <c r="E1606" t="s">
        <v>113</v>
      </c>
      <c r="F1606" t="s">
        <v>145</v>
      </c>
      <c r="G1606" t="s">
        <v>146</v>
      </c>
      <c r="H1606">
        <v>211</v>
      </c>
      <c r="I1606">
        <f>MediaSpend[[#This Row],[GrossMediaSpend]]*1.19</f>
        <v>251.08999999999997</v>
      </c>
    </row>
    <row r="1607" spans="1:9" x14ac:dyDescent="0.3">
      <c r="A1607" s="7">
        <v>44335</v>
      </c>
      <c r="B1607" s="7">
        <v>2020</v>
      </c>
      <c r="C1607">
        <v>3</v>
      </c>
      <c r="D1607" t="s">
        <v>112</v>
      </c>
      <c r="E1607" t="s">
        <v>113</v>
      </c>
      <c r="F1607" t="s">
        <v>135</v>
      </c>
      <c r="G1607" t="s">
        <v>275</v>
      </c>
      <c r="H1607">
        <v>108</v>
      </c>
      <c r="I1607">
        <f>MediaSpend[[#This Row],[GrossMediaSpend]]*1.19</f>
        <v>128.51999999999998</v>
      </c>
    </row>
    <row r="1608" spans="1:9" x14ac:dyDescent="0.3">
      <c r="A1608" s="7">
        <v>44335</v>
      </c>
      <c r="B1608" s="7">
        <v>2020</v>
      </c>
      <c r="C1608">
        <v>3</v>
      </c>
      <c r="D1608" t="s">
        <v>112</v>
      </c>
      <c r="E1608" t="s">
        <v>113</v>
      </c>
      <c r="F1608" t="s">
        <v>241</v>
      </c>
      <c r="G1608" t="s">
        <v>242</v>
      </c>
      <c r="H1608">
        <v>37</v>
      </c>
      <c r="I1608">
        <f>MediaSpend[[#This Row],[GrossMediaSpend]]*1.19</f>
        <v>44.03</v>
      </c>
    </row>
    <row r="1609" spans="1:9" x14ac:dyDescent="0.3">
      <c r="A1609" s="7">
        <v>44335</v>
      </c>
      <c r="B1609" s="7">
        <v>2020</v>
      </c>
      <c r="C1609">
        <v>3</v>
      </c>
      <c r="D1609" t="s">
        <v>103</v>
      </c>
      <c r="E1609" t="s">
        <v>113</v>
      </c>
      <c r="F1609" t="s">
        <v>154</v>
      </c>
      <c r="G1609" t="s">
        <v>305</v>
      </c>
      <c r="H1609">
        <v>122</v>
      </c>
      <c r="I1609">
        <f>MediaSpend[[#This Row],[GrossMediaSpend]]*1.19</f>
        <v>145.18</v>
      </c>
    </row>
    <row r="1610" spans="1:9" x14ac:dyDescent="0.3">
      <c r="A1610" s="7">
        <v>44335</v>
      </c>
      <c r="B1610" s="7">
        <v>2020</v>
      </c>
      <c r="C1610">
        <v>3</v>
      </c>
      <c r="D1610" t="s">
        <v>103</v>
      </c>
      <c r="E1610" t="s">
        <v>113</v>
      </c>
      <c r="F1610" t="s">
        <v>154</v>
      </c>
      <c r="G1610" t="s">
        <v>306</v>
      </c>
      <c r="H1610">
        <v>266</v>
      </c>
      <c r="I1610">
        <f>MediaSpend[[#This Row],[GrossMediaSpend]]*1.19</f>
        <v>316.53999999999996</v>
      </c>
    </row>
    <row r="1611" spans="1:9" x14ac:dyDescent="0.3">
      <c r="A1611" s="7">
        <v>44335</v>
      </c>
      <c r="B1611" s="7">
        <v>2020</v>
      </c>
      <c r="C1611">
        <v>3</v>
      </c>
      <c r="D1611" t="s">
        <v>111</v>
      </c>
      <c r="E1611" t="s">
        <v>113</v>
      </c>
      <c r="F1611" t="s">
        <v>154</v>
      </c>
      <c r="G1611" t="s">
        <v>155</v>
      </c>
      <c r="H1611">
        <v>211</v>
      </c>
      <c r="I1611">
        <f>MediaSpend[[#This Row],[GrossMediaSpend]]*1.19</f>
        <v>251.08999999999997</v>
      </c>
    </row>
    <row r="1612" spans="1:9" x14ac:dyDescent="0.3">
      <c r="A1612" s="7">
        <v>44335</v>
      </c>
      <c r="B1612" s="7">
        <v>2020</v>
      </c>
      <c r="C1612">
        <v>3</v>
      </c>
      <c r="D1612" t="s">
        <v>116</v>
      </c>
      <c r="E1612" t="s">
        <v>113</v>
      </c>
      <c r="F1612" t="s">
        <v>278</v>
      </c>
      <c r="G1612" t="s">
        <v>372</v>
      </c>
      <c r="H1612">
        <v>114</v>
      </c>
      <c r="I1612">
        <f>MediaSpend[[#This Row],[GrossMediaSpend]]*1.19</f>
        <v>135.66</v>
      </c>
    </row>
    <row r="1613" spans="1:9" x14ac:dyDescent="0.3">
      <c r="A1613" s="7">
        <v>44335</v>
      </c>
      <c r="B1613" s="7">
        <v>2020</v>
      </c>
      <c r="C1613">
        <v>3</v>
      </c>
      <c r="D1613" t="s">
        <v>116</v>
      </c>
      <c r="E1613" t="s">
        <v>113</v>
      </c>
      <c r="F1613" t="s">
        <v>278</v>
      </c>
      <c r="G1613" t="s">
        <v>279</v>
      </c>
      <c r="H1613">
        <v>221</v>
      </c>
      <c r="I1613">
        <f>MediaSpend[[#This Row],[GrossMediaSpend]]*1.19</f>
        <v>262.99</v>
      </c>
    </row>
    <row r="1614" spans="1:9" x14ac:dyDescent="0.3">
      <c r="A1614" s="7">
        <v>44335</v>
      </c>
      <c r="B1614" s="7">
        <v>2020</v>
      </c>
      <c r="C1614">
        <v>3</v>
      </c>
      <c r="D1614" t="s">
        <v>116</v>
      </c>
      <c r="E1614" t="s">
        <v>113</v>
      </c>
      <c r="F1614" t="s">
        <v>278</v>
      </c>
      <c r="G1614" t="s">
        <v>308</v>
      </c>
      <c r="H1614">
        <v>240</v>
      </c>
      <c r="I1614">
        <f>MediaSpend[[#This Row],[GrossMediaSpend]]*1.19</f>
        <v>285.59999999999997</v>
      </c>
    </row>
    <row r="1615" spans="1:9" x14ac:dyDescent="0.3">
      <c r="A1615" s="7">
        <v>44335</v>
      </c>
      <c r="B1615" s="7">
        <v>2020</v>
      </c>
      <c r="C1615">
        <v>3</v>
      </c>
      <c r="D1615" t="s">
        <v>116</v>
      </c>
      <c r="E1615" t="s">
        <v>113</v>
      </c>
      <c r="F1615" t="s">
        <v>278</v>
      </c>
      <c r="G1615" t="s">
        <v>280</v>
      </c>
      <c r="H1615">
        <v>74</v>
      </c>
      <c r="I1615">
        <f>MediaSpend[[#This Row],[GrossMediaSpend]]*1.19</f>
        <v>88.06</v>
      </c>
    </row>
    <row r="1616" spans="1:9" x14ac:dyDescent="0.3">
      <c r="A1616" s="7">
        <v>44335</v>
      </c>
      <c r="B1616" s="7">
        <v>2020</v>
      </c>
      <c r="C1616">
        <v>3</v>
      </c>
      <c r="D1616" t="s">
        <v>116</v>
      </c>
      <c r="E1616" t="s">
        <v>113</v>
      </c>
      <c r="F1616" t="s">
        <v>278</v>
      </c>
      <c r="G1616" t="s">
        <v>281</v>
      </c>
      <c r="H1616">
        <v>5</v>
      </c>
      <c r="I1616">
        <f>MediaSpend[[#This Row],[GrossMediaSpend]]*1.19</f>
        <v>5.9499999999999993</v>
      </c>
    </row>
    <row r="1617" spans="1:9" x14ac:dyDescent="0.3">
      <c r="A1617" s="7">
        <v>44335</v>
      </c>
      <c r="B1617" s="7">
        <v>2020</v>
      </c>
      <c r="C1617">
        <v>3</v>
      </c>
      <c r="D1617" t="s">
        <v>116</v>
      </c>
      <c r="E1617" t="s">
        <v>113</v>
      </c>
      <c r="F1617" t="s">
        <v>278</v>
      </c>
      <c r="G1617" t="s">
        <v>309</v>
      </c>
      <c r="H1617">
        <v>235</v>
      </c>
      <c r="I1617">
        <f>MediaSpend[[#This Row],[GrossMediaSpend]]*1.19</f>
        <v>279.64999999999998</v>
      </c>
    </row>
    <row r="1618" spans="1:9" x14ac:dyDescent="0.3">
      <c r="A1618" s="7">
        <v>44335</v>
      </c>
      <c r="B1618" s="7">
        <v>2020</v>
      </c>
      <c r="C1618">
        <v>3</v>
      </c>
      <c r="D1618" t="s">
        <v>107</v>
      </c>
      <c r="E1618" t="s">
        <v>113</v>
      </c>
      <c r="F1618" t="s">
        <v>156</v>
      </c>
      <c r="G1618" t="s">
        <v>159</v>
      </c>
      <c r="H1618">
        <v>43</v>
      </c>
      <c r="I1618">
        <f>MediaSpend[[#This Row],[GrossMediaSpend]]*1.19</f>
        <v>51.169999999999995</v>
      </c>
    </row>
    <row r="1619" spans="1:9" x14ac:dyDescent="0.3">
      <c r="A1619" s="7">
        <v>44335</v>
      </c>
      <c r="B1619" s="7">
        <v>2020</v>
      </c>
      <c r="C1619">
        <v>3</v>
      </c>
      <c r="D1619" t="s">
        <v>206</v>
      </c>
      <c r="E1619" t="s">
        <v>113</v>
      </c>
      <c r="F1619" t="s">
        <v>160</v>
      </c>
      <c r="G1619" t="s">
        <v>165</v>
      </c>
      <c r="H1619">
        <v>236</v>
      </c>
      <c r="I1619">
        <f>MediaSpend[[#This Row],[GrossMediaSpend]]*1.19</f>
        <v>280.83999999999997</v>
      </c>
    </row>
    <row r="1620" spans="1:9" x14ac:dyDescent="0.3">
      <c r="A1620" s="7">
        <v>44335</v>
      </c>
      <c r="B1620" s="7">
        <v>2020</v>
      </c>
      <c r="C1620">
        <v>3</v>
      </c>
      <c r="D1620" t="s">
        <v>112</v>
      </c>
      <c r="E1620" t="s">
        <v>113</v>
      </c>
      <c r="F1620" t="s">
        <v>160</v>
      </c>
      <c r="G1620" t="s">
        <v>163</v>
      </c>
      <c r="H1620">
        <v>201</v>
      </c>
      <c r="I1620">
        <f>MediaSpend[[#This Row],[GrossMediaSpend]]*1.19</f>
        <v>239.19</v>
      </c>
    </row>
    <row r="1621" spans="1:9" x14ac:dyDescent="0.3">
      <c r="A1621" s="7">
        <v>44335</v>
      </c>
      <c r="B1621" s="7">
        <v>2020</v>
      </c>
      <c r="C1621">
        <v>3</v>
      </c>
      <c r="D1621" t="s">
        <v>112</v>
      </c>
      <c r="E1621" t="s">
        <v>113</v>
      </c>
      <c r="F1621" t="s">
        <v>160</v>
      </c>
      <c r="G1621" t="s">
        <v>283</v>
      </c>
      <c r="H1621">
        <v>14</v>
      </c>
      <c r="I1621">
        <f>MediaSpend[[#This Row],[GrossMediaSpend]]*1.19</f>
        <v>16.66</v>
      </c>
    </row>
    <row r="1622" spans="1:9" x14ac:dyDescent="0.3">
      <c r="A1622" s="7">
        <v>44335</v>
      </c>
      <c r="B1622" s="7">
        <v>2020</v>
      </c>
      <c r="C1622">
        <v>3</v>
      </c>
      <c r="D1622" t="s">
        <v>116</v>
      </c>
      <c r="E1622" t="s">
        <v>113</v>
      </c>
      <c r="F1622" t="s">
        <v>160</v>
      </c>
      <c r="G1622" t="s">
        <v>164</v>
      </c>
      <c r="H1622">
        <v>276</v>
      </c>
      <c r="I1622">
        <f>MediaSpend[[#This Row],[GrossMediaSpend]]*1.19</f>
        <v>328.44</v>
      </c>
    </row>
    <row r="1623" spans="1:9" x14ac:dyDescent="0.3">
      <c r="A1623" s="7">
        <v>44335</v>
      </c>
      <c r="B1623" s="7">
        <v>2020</v>
      </c>
      <c r="C1623">
        <v>3</v>
      </c>
      <c r="D1623" t="s">
        <v>116</v>
      </c>
      <c r="E1623" t="s">
        <v>113</v>
      </c>
      <c r="F1623" t="s">
        <v>160</v>
      </c>
      <c r="G1623" t="s">
        <v>163</v>
      </c>
      <c r="H1623">
        <v>31</v>
      </c>
      <c r="I1623">
        <f>MediaSpend[[#This Row],[GrossMediaSpend]]*1.19</f>
        <v>36.89</v>
      </c>
    </row>
    <row r="1624" spans="1:9" x14ac:dyDescent="0.3">
      <c r="A1624" s="7">
        <v>44335</v>
      </c>
      <c r="B1624" s="7">
        <v>2020</v>
      </c>
      <c r="C1624">
        <v>3</v>
      </c>
      <c r="D1624" t="s">
        <v>116</v>
      </c>
      <c r="E1624" t="s">
        <v>113</v>
      </c>
      <c r="F1624" t="s">
        <v>160</v>
      </c>
      <c r="G1624" t="s">
        <v>283</v>
      </c>
      <c r="H1624">
        <v>239</v>
      </c>
      <c r="I1624">
        <f>MediaSpend[[#This Row],[GrossMediaSpend]]*1.19</f>
        <v>284.40999999999997</v>
      </c>
    </row>
    <row r="1625" spans="1:9" x14ac:dyDescent="0.3">
      <c r="A1625" s="7">
        <v>44335</v>
      </c>
      <c r="B1625" s="7">
        <v>2020</v>
      </c>
      <c r="C1625">
        <v>3</v>
      </c>
      <c r="D1625" t="s">
        <v>116</v>
      </c>
      <c r="E1625" t="s">
        <v>113</v>
      </c>
      <c r="F1625" t="s">
        <v>160</v>
      </c>
      <c r="G1625" t="s">
        <v>282</v>
      </c>
      <c r="H1625">
        <v>185</v>
      </c>
      <c r="I1625">
        <f>MediaSpend[[#This Row],[GrossMediaSpend]]*1.19</f>
        <v>220.14999999999998</v>
      </c>
    </row>
    <row r="1626" spans="1:9" x14ac:dyDescent="0.3">
      <c r="A1626" s="7">
        <v>44335</v>
      </c>
      <c r="B1626" s="7">
        <v>2020</v>
      </c>
      <c r="C1626">
        <v>3</v>
      </c>
      <c r="D1626" t="s">
        <v>105</v>
      </c>
      <c r="E1626" t="s">
        <v>100</v>
      </c>
      <c r="F1626" t="s">
        <v>167</v>
      </c>
      <c r="G1626" t="s">
        <v>169</v>
      </c>
      <c r="H1626">
        <v>272</v>
      </c>
      <c r="I1626">
        <f>MediaSpend[[#This Row],[GrossMediaSpend]]*1.19</f>
        <v>323.68</v>
      </c>
    </row>
    <row r="1627" spans="1:9" x14ac:dyDescent="0.3">
      <c r="A1627" s="7">
        <v>44335</v>
      </c>
      <c r="B1627" s="7">
        <v>2020</v>
      </c>
      <c r="C1627">
        <v>3</v>
      </c>
      <c r="D1627" t="s">
        <v>105</v>
      </c>
      <c r="E1627" t="s">
        <v>100</v>
      </c>
      <c r="F1627" t="s">
        <v>167</v>
      </c>
      <c r="G1627" t="s">
        <v>327</v>
      </c>
      <c r="H1627">
        <v>121</v>
      </c>
      <c r="I1627">
        <f>MediaSpend[[#This Row],[GrossMediaSpend]]*1.19</f>
        <v>143.98999999999998</v>
      </c>
    </row>
    <row r="1628" spans="1:9" x14ac:dyDescent="0.3">
      <c r="A1628" s="7">
        <v>44335</v>
      </c>
      <c r="B1628" s="7">
        <v>2020</v>
      </c>
      <c r="C1628">
        <v>3</v>
      </c>
      <c r="D1628" t="s">
        <v>105</v>
      </c>
      <c r="E1628" t="s">
        <v>100</v>
      </c>
      <c r="F1628" t="s">
        <v>167</v>
      </c>
      <c r="G1628" t="s">
        <v>170</v>
      </c>
      <c r="H1628">
        <v>213</v>
      </c>
      <c r="I1628">
        <f>MediaSpend[[#This Row],[GrossMediaSpend]]*1.19</f>
        <v>253.47</v>
      </c>
    </row>
    <row r="1629" spans="1:9" x14ac:dyDescent="0.3">
      <c r="A1629" s="7">
        <v>44335</v>
      </c>
      <c r="B1629" s="7">
        <v>2020</v>
      </c>
      <c r="C1629">
        <v>3</v>
      </c>
      <c r="D1629" t="s">
        <v>103</v>
      </c>
      <c r="E1629" t="s">
        <v>100</v>
      </c>
      <c r="F1629" t="s">
        <v>160</v>
      </c>
      <c r="G1629" t="s">
        <v>172</v>
      </c>
      <c r="H1629">
        <v>242</v>
      </c>
      <c r="I1629">
        <f>MediaSpend[[#This Row],[GrossMediaSpend]]*1.19</f>
        <v>287.97999999999996</v>
      </c>
    </row>
    <row r="1630" spans="1:9" x14ac:dyDescent="0.3">
      <c r="A1630" s="7">
        <v>44335</v>
      </c>
      <c r="B1630" s="7">
        <v>2020</v>
      </c>
      <c r="C1630">
        <v>3</v>
      </c>
      <c r="D1630" t="s">
        <v>116</v>
      </c>
      <c r="E1630" t="s">
        <v>100</v>
      </c>
      <c r="F1630" t="s">
        <v>245</v>
      </c>
      <c r="G1630" t="s">
        <v>285</v>
      </c>
      <c r="H1630">
        <v>78</v>
      </c>
      <c r="I1630">
        <f>MediaSpend[[#This Row],[GrossMediaSpend]]*1.19</f>
        <v>92.82</v>
      </c>
    </row>
    <row r="1631" spans="1:9" x14ac:dyDescent="0.3">
      <c r="A1631" s="7">
        <v>44335</v>
      </c>
      <c r="B1631" s="7">
        <v>2020</v>
      </c>
      <c r="C1631">
        <v>3</v>
      </c>
      <c r="D1631" t="s">
        <v>112</v>
      </c>
      <c r="E1631" t="s">
        <v>100</v>
      </c>
      <c r="F1631" t="s">
        <v>245</v>
      </c>
      <c r="G1631" t="s">
        <v>360</v>
      </c>
      <c r="H1631">
        <v>272</v>
      </c>
      <c r="I1631">
        <f>MediaSpend[[#This Row],[GrossMediaSpend]]*1.19</f>
        <v>323.68</v>
      </c>
    </row>
    <row r="1632" spans="1:9" x14ac:dyDescent="0.3">
      <c r="A1632" s="7">
        <v>44335</v>
      </c>
      <c r="B1632" s="7">
        <v>2020</v>
      </c>
      <c r="C1632">
        <v>3</v>
      </c>
      <c r="D1632" t="s">
        <v>178</v>
      </c>
      <c r="E1632" t="s">
        <v>100</v>
      </c>
      <c r="F1632" t="s">
        <v>402</v>
      </c>
      <c r="G1632" t="s">
        <v>403</v>
      </c>
      <c r="H1632">
        <v>123</v>
      </c>
      <c r="I1632">
        <f>MediaSpend[[#This Row],[GrossMediaSpend]]*1.19</f>
        <v>146.37</v>
      </c>
    </row>
    <row r="1633" spans="1:9" x14ac:dyDescent="0.3">
      <c r="A1633" s="7">
        <v>44335</v>
      </c>
      <c r="B1633" s="7">
        <v>2020</v>
      </c>
      <c r="C1633">
        <v>3</v>
      </c>
      <c r="D1633" t="s">
        <v>116</v>
      </c>
      <c r="E1633" t="s">
        <v>100</v>
      </c>
      <c r="F1633" t="s">
        <v>185</v>
      </c>
      <c r="G1633" t="s">
        <v>186</v>
      </c>
      <c r="H1633">
        <v>119</v>
      </c>
      <c r="I1633">
        <f>MediaSpend[[#This Row],[GrossMediaSpend]]*1.19</f>
        <v>141.60999999999999</v>
      </c>
    </row>
    <row r="1634" spans="1:9" x14ac:dyDescent="0.3">
      <c r="A1634" s="7">
        <v>44335</v>
      </c>
      <c r="B1634" s="7">
        <v>2020</v>
      </c>
      <c r="C1634">
        <v>3</v>
      </c>
      <c r="D1634" t="s">
        <v>116</v>
      </c>
      <c r="E1634" t="s">
        <v>100</v>
      </c>
      <c r="F1634" t="s">
        <v>294</v>
      </c>
      <c r="G1634" t="s">
        <v>311</v>
      </c>
      <c r="H1634">
        <v>72</v>
      </c>
      <c r="I1634">
        <f>MediaSpend[[#This Row],[GrossMediaSpend]]*1.19</f>
        <v>85.679999999999993</v>
      </c>
    </row>
    <row r="1635" spans="1:9" x14ac:dyDescent="0.3">
      <c r="A1635" s="7">
        <v>44335</v>
      </c>
      <c r="B1635" s="7">
        <v>2020</v>
      </c>
      <c r="C1635">
        <v>3</v>
      </c>
      <c r="D1635" t="s">
        <v>173</v>
      </c>
      <c r="E1635" t="s">
        <v>100</v>
      </c>
      <c r="F1635" t="s">
        <v>176</v>
      </c>
      <c r="G1635" t="s">
        <v>177</v>
      </c>
      <c r="H1635">
        <v>85</v>
      </c>
      <c r="I1635">
        <f>MediaSpend[[#This Row],[GrossMediaSpend]]*1.19</f>
        <v>101.14999999999999</v>
      </c>
    </row>
    <row r="1636" spans="1:9" x14ac:dyDescent="0.3">
      <c r="A1636" s="7">
        <v>44335</v>
      </c>
      <c r="B1636" s="7">
        <v>2020</v>
      </c>
      <c r="C1636">
        <v>3</v>
      </c>
      <c r="D1636" t="s">
        <v>107</v>
      </c>
      <c r="E1636" t="s">
        <v>100</v>
      </c>
      <c r="F1636" t="s">
        <v>174</v>
      </c>
      <c r="G1636" t="s">
        <v>175</v>
      </c>
      <c r="H1636">
        <v>121</v>
      </c>
      <c r="I1636">
        <f>MediaSpend[[#This Row],[GrossMediaSpend]]*1.19</f>
        <v>143.98999999999998</v>
      </c>
    </row>
    <row r="1637" spans="1:9" x14ac:dyDescent="0.3">
      <c r="A1637" s="7">
        <v>44335</v>
      </c>
      <c r="B1637" s="7">
        <v>2020</v>
      </c>
      <c r="C1637">
        <v>3</v>
      </c>
      <c r="D1637" t="s">
        <v>187</v>
      </c>
      <c r="E1637" t="s">
        <v>100</v>
      </c>
      <c r="F1637" t="s">
        <v>287</v>
      </c>
      <c r="G1637" t="s">
        <v>288</v>
      </c>
      <c r="H1637">
        <v>40</v>
      </c>
      <c r="I1637">
        <f>MediaSpend[[#This Row],[GrossMediaSpend]]*1.19</f>
        <v>47.599999999999994</v>
      </c>
    </row>
    <row r="1638" spans="1:9" x14ac:dyDescent="0.3">
      <c r="A1638" s="7">
        <v>44335</v>
      </c>
      <c r="B1638" s="7">
        <v>2020</v>
      </c>
      <c r="C1638">
        <v>3</v>
      </c>
      <c r="D1638" t="s">
        <v>187</v>
      </c>
      <c r="E1638" t="s">
        <v>100</v>
      </c>
      <c r="F1638" t="s">
        <v>247</v>
      </c>
      <c r="G1638" t="s">
        <v>248</v>
      </c>
      <c r="H1638">
        <v>124</v>
      </c>
      <c r="I1638">
        <f>MediaSpend[[#This Row],[GrossMediaSpend]]*1.19</f>
        <v>147.56</v>
      </c>
    </row>
    <row r="1639" spans="1:9" x14ac:dyDescent="0.3">
      <c r="A1639" s="7">
        <v>44335</v>
      </c>
      <c r="B1639" s="7">
        <v>2020</v>
      </c>
      <c r="C1639">
        <v>3</v>
      </c>
      <c r="D1639" t="s">
        <v>107</v>
      </c>
      <c r="E1639" t="s">
        <v>100</v>
      </c>
      <c r="F1639" t="s">
        <v>192</v>
      </c>
      <c r="G1639" t="s">
        <v>193</v>
      </c>
      <c r="H1639">
        <v>173</v>
      </c>
      <c r="I1639">
        <f>MediaSpend[[#This Row],[GrossMediaSpend]]*1.19</f>
        <v>205.87</v>
      </c>
    </row>
    <row r="1640" spans="1:9" x14ac:dyDescent="0.3">
      <c r="A1640" s="7">
        <v>44335</v>
      </c>
      <c r="B1640" s="7">
        <v>2020</v>
      </c>
      <c r="C1640">
        <v>3</v>
      </c>
      <c r="D1640" t="s">
        <v>103</v>
      </c>
      <c r="E1640" t="s">
        <v>100</v>
      </c>
      <c r="F1640" t="s">
        <v>352</v>
      </c>
      <c r="G1640" t="s">
        <v>353</v>
      </c>
      <c r="H1640">
        <v>169</v>
      </c>
      <c r="I1640">
        <f>MediaSpend[[#This Row],[GrossMediaSpend]]*1.19</f>
        <v>201.10999999999999</v>
      </c>
    </row>
    <row r="1641" spans="1:9" x14ac:dyDescent="0.3">
      <c r="A1641" s="7">
        <v>44335</v>
      </c>
      <c r="B1641" s="7">
        <v>2020</v>
      </c>
      <c r="C1641">
        <v>3</v>
      </c>
      <c r="D1641" t="s">
        <v>104</v>
      </c>
      <c r="E1641" t="s">
        <v>100</v>
      </c>
      <c r="F1641" t="s">
        <v>312</v>
      </c>
      <c r="G1641" t="s">
        <v>313</v>
      </c>
      <c r="H1641">
        <v>35</v>
      </c>
      <c r="I1641">
        <f>MediaSpend[[#This Row],[GrossMediaSpend]]*1.19</f>
        <v>41.65</v>
      </c>
    </row>
    <row r="1642" spans="1:9" x14ac:dyDescent="0.3">
      <c r="A1642" s="7">
        <v>44335</v>
      </c>
      <c r="B1642" s="7">
        <v>2020</v>
      </c>
      <c r="C1642">
        <v>3</v>
      </c>
      <c r="D1642" t="s">
        <v>111</v>
      </c>
      <c r="E1642" t="s">
        <v>100</v>
      </c>
      <c r="F1642" t="s">
        <v>249</v>
      </c>
      <c r="G1642" t="s">
        <v>250</v>
      </c>
      <c r="H1642">
        <v>33</v>
      </c>
      <c r="I1642">
        <f>MediaSpend[[#This Row],[GrossMediaSpend]]*1.19</f>
        <v>39.269999999999996</v>
      </c>
    </row>
    <row r="1643" spans="1:9" x14ac:dyDescent="0.3">
      <c r="A1643" s="7">
        <v>44335</v>
      </c>
      <c r="B1643" s="7">
        <v>2020</v>
      </c>
      <c r="C1643">
        <v>3</v>
      </c>
      <c r="D1643" t="s">
        <v>149</v>
      </c>
      <c r="E1643" t="s">
        <v>100</v>
      </c>
      <c r="F1643" t="s">
        <v>174</v>
      </c>
      <c r="G1643" t="s">
        <v>175</v>
      </c>
      <c r="H1643">
        <v>128</v>
      </c>
      <c r="I1643">
        <f>MediaSpend[[#This Row],[GrossMediaSpend]]*1.19</f>
        <v>152.32</v>
      </c>
    </row>
    <row r="1644" spans="1:9" x14ac:dyDescent="0.3">
      <c r="A1644" s="7">
        <v>44335</v>
      </c>
      <c r="B1644" s="7">
        <v>2020</v>
      </c>
      <c r="C1644">
        <v>3</v>
      </c>
      <c r="D1644" t="s">
        <v>261</v>
      </c>
      <c r="E1644" t="s">
        <v>100</v>
      </c>
      <c r="F1644" t="s">
        <v>176</v>
      </c>
      <c r="G1644" t="s">
        <v>177</v>
      </c>
      <c r="H1644">
        <v>15</v>
      </c>
      <c r="I1644">
        <f>MediaSpend[[#This Row],[GrossMediaSpend]]*1.19</f>
        <v>17.849999999999998</v>
      </c>
    </row>
    <row r="1645" spans="1:9" x14ac:dyDescent="0.3">
      <c r="A1645" s="7">
        <v>44335</v>
      </c>
      <c r="B1645" s="7">
        <v>2020</v>
      </c>
      <c r="C1645">
        <v>3</v>
      </c>
      <c r="D1645" t="s">
        <v>261</v>
      </c>
      <c r="E1645" t="s">
        <v>100</v>
      </c>
      <c r="F1645" t="s">
        <v>404</v>
      </c>
      <c r="G1645" t="s">
        <v>405</v>
      </c>
      <c r="H1645">
        <v>56</v>
      </c>
      <c r="I1645">
        <f>MediaSpend[[#This Row],[GrossMediaSpend]]*1.19</f>
        <v>66.64</v>
      </c>
    </row>
    <row r="1646" spans="1:9" x14ac:dyDescent="0.3">
      <c r="A1646" s="7">
        <v>44335</v>
      </c>
      <c r="B1646" s="7">
        <v>2020</v>
      </c>
      <c r="C1646">
        <v>3</v>
      </c>
      <c r="D1646" t="s">
        <v>112</v>
      </c>
      <c r="E1646" t="s">
        <v>100</v>
      </c>
      <c r="F1646" t="s">
        <v>202</v>
      </c>
      <c r="G1646" t="s">
        <v>203</v>
      </c>
      <c r="H1646">
        <v>6</v>
      </c>
      <c r="I1646">
        <f>MediaSpend[[#This Row],[GrossMediaSpend]]*1.19</f>
        <v>7.14</v>
      </c>
    </row>
    <row r="1647" spans="1:9" x14ac:dyDescent="0.3">
      <c r="A1647" s="7">
        <v>44335</v>
      </c>
      <c r="B1647" s="7">
        <v>2020</v>
      </c>
      <c r="C1647">
        <v>3</v>
      </c>
      <c r="D1647" t="s">
        <v>112</v>
      </c>
      <c r="E1647" t="s">
        <v>100</v>
      </c>
      <c r="F1647" t="s">
        <v>294</v>
      </c>
      <c r="G1647" t="s">
        <v>295</v>
      </c>
      <c r="H1647">
        <v>4</v>
      </c>
      <c r="I1647">
        <f>MediaSpend[[#This Row],[GrossMediaSpend]]*1.19</f>
        <v>4.76</v>
      </c>
    </row>
    <row r="1648" spans="1:9" x14ac:dyDescent="0.3">
      <c r="A1648" s="7">
        <v>44335</v>
      </c>
      <c r="B1648" s="7">
        <v>2020</v>
      </c>
      <c r="C1648">
        <v>3</v>
      </c>
      <c r="D1648" t="s">
        <v>206</v>
      </c>
      <c r="E1648" t="s">
        <v>100</v>
      </c>
      <c r="F1648" t="s">
        <v>207</v>
      </c>
      <c r="G1648" t="s">
        <v>208</v>
      </c>
      <c r="H1648">
        <v>240</v>
      </c>
      <c r="I1648">
        <f>MediaSpend[[#This Row],[GrossMediaSpend]]*1.19</f>
        <v>285.59999999999997</v>
      </c>
    </row>
    <row r="1649" spans="1:9" x14ac:dyDescent="0.3">
      <c r="A1649" s="7">
        <v>44335</v>
      </c>
      <c r="B1649" s="7">
        <v>2020</v>
      </c>
      <c r="C1649">
        <v>3</v>
      </c>
      <c r="D1649" t="s">
        <v>111</v>
      </c>
      <c r="E1649" t="s">
        <v>100</v>
      </c>
      <c r="F1649" t="s">
        <v>210</v>
      </c>
      <c r="G1649" t="s">
        <v>211</v>
      </c>
      <c r="H1649">
        <v>134</v>
      </c>
      <c r="I1649">
        <f>MediaSpend[[#This Row],[GrossMediaSpend]]*1.19</f>
        <v>159.45999999999998</v>
      </c>
    </row>
    <row r="1650" spans="1:9" x14ac:dyDescent="0.3">
      <c r="A1650" s="7">
        <v>44335</v>
      </c>
      <c r="B1650" s="7">
        <v>2020</v>
      </c>
      <c r="C1650">
        <v>3</v>
      </c>
      <c r="D1650" t="s">
        <v>173</v>
      </c>
      <c r="E1650" t="s">
        <v>100</v>
      </c>
      <c r="F1650" t="s">
        <v>212</v>
      </c>
      <c r="G1650" t="s">
        <v>314</v>
      </c>
      <c r="H1650">
        <v>249</v>
      </c>
      <c r="I1650">
        <f>MediaSpend[[#This Row],[GrossMediaSpend]]*1.19</f>
        <v>296.31</v>
      </c>
    </row>
    <row r="1651" spans="1:9" x14ac:dyDescent="0.3">
      <c r="A1651" s="7">
        <v>44335</v>
      </c>
      <c r="B1651" s="7">
        <v>2020</v>
      </c>
      <c r="C1651">
        <v>3</v>
      </c>
      <c r="D1651" t="s">
        <v>173</v>
      </c>
      <c r="E1651" t="s">
        <v>100</v>
      </c>
      <c r="F1651" t="s">
        <v>212</v>
      </c>
      <c r="G1651" t="s">
        <v>213</v>
      </c>
      <c r="H1651">
        <v>39</v>
      </c>
      <c r="I1651">
        <f>MediaSpend[[#This Row],[GrossMediaSpend]]*1.19</f>
        <v>46.41</v>
      </c>
    </row>
    <row r="1652" spans="1:9" x14ac:dyDescent="0.3">
      <c r="A1652" s="7">
        <v>44335</v>
      </c>
      <c r="B1652" s="7">
        <v>2020</v>
      </c>
      <c r="C1652">
        <v>3</v>
      </c>
      <c r="D1652" t="s">
        <v>99</v>
      </c>
      <c r="E1652" t="s">
        <v>100</v>
      </c>
      <c r="F1652" t="s">
        <v>214</v>
      </c>
      <c r="G1652" t="s">
        <v>378</v>
      </c>
      <c r="H1652">
        <v>168</v>
      </c>
      <c r="I1652">
        <f>MediaSpend[[#This Row],[GrossMediaSpend]]*1.19</f>
        <v>199.92</v>
      </c>
    </row>
    <row r="1653" spans="1:9" x14ac:dyDescent="0.3">
      <c r="A1653" s="7">
        <v>44335</v>
      </c>
      <c r="B1653" s="7">
        <v>2020</v>
      </c>
      <c r="C1653">
        <v>3</v>
      </c>
      <c r="D1653" t="s">
        <v>187</v>
      </c>
      <c r="E1653" t="s">
        <v>100</v>
      </c>
      <c r="F1653" t="s">
        <v>214</v>
      </c>
      <c r="G1653" t="s">
        <v>217</v>
      </c>
      <c r="H1653">
        <v>269</v>
      </c>
      <c r="I1653">
        <f>MediaSpend[[#This Row],[GrossMediaSpend]]*1.19</f>
        <v>320.11</v>
      </c>
    </row>
    <row r="1654" spans="1:9" x14ac:dyDescent="0.3">
      <c r="A1654" s="7">
        <v>44335</v>
      </c>
      <c r="B1654" s="7">
        <v>2020</v>
      </c>
      <c r="C1654">
        <v>3</v>
      </c>
      <c r="D1654" t="s">
        <v>104</v>
      </c>
      <c r="E1654" t="s">
        <v>100</v>
      </c>
      <c r="F1654" t="s">
        <v>214</v>
      </c>
      <c r="G1654" t="s">
        <v>215</v>
      </c>
      <c r="H1654">
        <v>69</v>
      </c>
      <c r="I1654">
        <f>MediaSpend[[#This Row],[GrossMediaSpend]]*1.19</f>
        <v>82.11</v>
      </c>
    </row>
    <row r="1655" spans="1:9" x14ac:dyDescent="0.3">
      <c r="A1655" s="7">
        <v>44335</v>
      </c>
      <c r="B1655" s="7">
        <v>2020</v>
      </c>
      <c r="C1655">
        <v>3</v>
      </c>
      <c r="D1655" t="s">
        <v>104</v>
      </c>
      <c r="E1655" t="s">
        <v>100</v>
      </c>
      <c r="F1655" t="s">
        <v>214</v>
      </c>
      <c r="G1655" t="s">
        <v>216</v>
      </c>
      <c r="H1655">
        <v>218</v>
      </c>
      <c r="I1655">
        <f>MediaSpend[[#This Row],[GrossMediaSpend]]*1.19</f>
        <v>259.42</v>
      </c>
    </row>
    <row r="1656" spans="1:9" x14ac:dyDescent="0.3">
      <c r="A1656" s="7">
        <v>44335</v>
      </c>
      <c r="B1656" s="7">
        <v>2020</v>
      </c>
      <c r="C1656">
        <v>3</v>
      </c>
      <c r="D1656" t="s">
        <v>105</v>
      </c>
      <c r="E1656" t="s">
        <v>100</v>
      </c>
      <c r="F1656" t="s">
        <v>214</v>
      </c>
      <c r="G1656" t="s">
        <v>215</v>
      </c>
      <c r="H1656">
        <v>234</v>
      </c>
      <c r="I1656">
        <f>MediaSpend[[#This Row],[GrossMediaSpend]]*1.19</f>
        <v>278.45999999999998</v>
      </c>
    </row>
    <row r="1657" spans="1:9" x14ac:dyDescent="0.3">
      <c r="A1657" s="7">
        <v>44335</v>
      </c>
      <c r="B1657" s="7">
        <v>2020</v>
      </c>
      <c r="C1657">
        <v>3</v>
      </c>
      <c r="D1657" t="s">
        <v>105</v>
      </c>
      <c r="E1657" t="s">
        <v>100</v>
      </c>
      <c r="F1657" t="s">
        <v>214</v>
      </c>
      <c r="G1657" t="s">
        <v>298</v>
      </c>
      <c r="H1657">
        <v>180</v>
      </c>
      <c r="I1657">
        <f>MediaSpend[[#This Row],[GrossMediaSpend]]*1.19</f>
        <v>214.2</v>
      </c>
    </row>
    <row r="1658" spans="1:9" x14ac:dyDescent="0.3">
      <c r="A1658" s="7">
        <v>44335</v>
      </c>
      <c r="B1658" s="7">
        <v>2020</v>
      </c>
      <c r="C1658">
        <v>3</v>
      </c>
      <c r="D1658" t="s">
        <v>105</v>
      </c>
      <c r="E1658" t="s">
        <v>100</v>
      </c>
      <c r="F1658" t="s">
        <v>214</v>
      </c>
      <c r="G1658" t="s">
        <v>217</v>
      </c>
      <c r="H1658">
        <v>103</v>
      </c>
      <c r="I1658">
        <f>MediaSpend[[#This Row],[GrossMediaSpend]]*1.19</f>
        <v>122.57</v>
      </c>
    </row>
    <row r="1659" spans="1:9" x14ac:dyDescent="0.3">
      <c r="A1659" s="7">
        <v>44335</v>
      </c>
      <c r="B1659" s="7">
        <v>2020</v>
      </c>
      <c r="C1659">
        <v>3</v>
      </c>
      <c r="D1659" t="s">
        <v>105</v>
      </c>
      <c r="E1659" t="s">
        <v>100</v>
      </c>
      <c r="F1659" t="s">
        <v>214</v>
      </c>
      <c r="G1659" t="s">
        <v>296</v>
      </c>
      <c r="H1659">
        <v>213</v>
      </c>
      <c r="I1659">
        <f>MediaSpend[[#This Row],[GrossMediaSpend]]*1.19</f>
        <v>253.47</v>
      </c>
    </row>
    <row r="1660" spans="1:9" x14ac:dyDescent="0.3">
      <c r="A1660" s="7">
        <v>44335</v>
      </c>
      <c r="B1660" s="7">
        <v>2020</v>
      </c>
      <c r="C1660">
        <v>3</v>
      </c>
      <c r="D1660" t="s">
        <v>99</v>
      </c>
      <c r="E1660" t="s">
        <v>100</v>
      </c>
      <c r="F1660" t="s">
        <v>218</v>
      </c>
      <c r="G1660" t="s">
        <v>220</v>
      </c>
      <c r="H1660">
        <v>164</v>
      </c>
      <c r="I1660">
        <f>MediaSpend[[#This Row],[GrossMediaSpend]]*1.19</f>
        <v>195.16</v>
      </c>
    </row>
    <row r="1661" spans="1:9" x14ac:dyDescent="0.3">
      <c r="A1661" s="7">
        <v>44335</v>
      </c>
      <c r="B1661" s="7">
        <v>2020</v>
      </c>
      <c r="C1661">
        <v>3</v>
      </c>
      <c r="D1661" t="s">
        <v>99</v>
      </c>
      <c r="E1661" t="s">
        <v>100</v>
      </c>
      <c r="F1661" t="s">
        <v>218</v>
      </c>
      <c r="G1661" t="s">
        <v>221</v>
      </c>
      <c r="H1661">
        <v>59</v>
      </c>
      <c r="I1661">
        <f>MediaSpend[[#This Row],[GrossMediaSpend]]*1.19</f>
        <v>70.209999999999994</v>
      </c>
    </row>
    <row r="1662" spans="1:9" x14ac:dyDescent="0.3">
      <c r="A1662" s="7">
        <v>44335</v>
      </c>
      <c r="B1662" s="7">
        <v>2020</v>
      </c>
      <c r="C1662">
        <v>3</v>
      </c>
      <c r="D1662" t="s">
        <v>178</v>
      </c>
      <c r="E1662" t="s">
        <v>100</v>
      </c>
      <c r="F1662" t="s">
        <v>218</v>
      </c>
      <c r="G1662" t="s">
        <v>221</v>
      </c>
      <c r="H1662">
        <v>25</v>
      </c>
      <c r="I1662">
        <f>MediaSpend[[#This Row],[GrossMediaSpend]]*1.19</f>
        <v>29.75</v>
      </c>
    </row>
    <row r="1663" spans="1:9" x14ac:dyDescent="0.3">
      <c r="A1663" s="7">
        <v>44335</v>
      </c>
      <c r="B1663" s="7">
        <v>2020</v>
      </c>
      <c r="C1663">
        <v>3</v>
      </c>
      <c r="D1663" t="s">
        <v>173</v>
      </c>
      <c r="E1663" t="s">
        <v>100</v>
      </c>
      <c r="F1663" t="s">
        <v>218</v>
      </c>
      <c r="G1663" t="s">
        <v>221</v>
      </c>
      <c r="H1663">
        <v>193</v>
      </c>
      <c r="I1663">
        <f>MediaSpend[[#This Row],[GrossMediaSpend]]*1.19</f>
        <v>229.67</v>
      </c>
    </row>
    <row r="1664" spans="1:9" x14ac:dyDescent="0.3">
      <c r="A1664" s="7">
        <v>44335</v>
      </c>
      <c r="B1664" s="7">
        <v>2020</v>
      </c>
      <c r="C1664">
        <v>3</v>
      </c>
      <c r="D1664" t="s">
        <v>107</v>
      </c>
      <c r="E1664" t="s">
        <v>100</v>
      </c>
      <c r="F1664" t="s">
        <v>218</v>
      </c>
      <c r="G1664" t="s">
        <v>221</v>
      </c>
      <c r="H1664">
        <v>86</v>
      </c>
      <c r="I1664">
        <f>MediaSpend[[#This Row],[GrossMediaSpend]]*1.19</f>
        <v>102.33999999999999</v>
      </c>
    </row>
    <row r="1665" spans="1:9" x14ac:dyDescent="0.3">
      <c r="A1665" s="7">
        <v>44335</v>
      </c>
      <c r="B1665" s="7">
        <v>2020</v>
      </c>
      <c r="C1665">
        <v>3</v>
      </c>
      <c r="D1665" t="s">
        <v>206</v>
      </c>
      <c r="E1665" t="s">
        <v>100</v>
      </c>
      <c r="F1665" t="s">
        <v>218</v>
      </c>
      <c r="G1665" t="s">
        <v>221</v>
      </c>
      <c r="H1665">
        <v>208</v>
      </c>
      <c r="I1665">
        <f>MediaSpend[[#This Row],[GrossMediaSpend]]*1.19</f>
        <v>247.51999999999998</v>
      </c>
    </row>
    <row r="1666" spans="1:9" x14ac:dyDescent="0.3">
      <c r="A1666" s="7">
        <v>44366</v>
      </c>
      <c r="B1666" s="7">
        <v>2020</v>
      </c>
      <c r="C1666">
        <v>4</v>
      </c>
      <c r="D1666" t="s">
        <v>99</v>
      </c>
      <c r="E1666" t="s">
        <v>100</v>
      </c>
      <c r="F1666" t="s">
        <v>101</v>
      </c>
      <c r="G1666" t="s">
        <v>102</v>
      </c>
      <c r="H1666">
        <v>246</v>
      </c>
      <c r="I1666">
        <f>MediaSpend[[#This Row],[GrossMediaSpend]]*1.19</f>
        <v>292.74</v>
      </c>
    </row>
    <row r="1667" spans="1:9" x14ac:dyDescent="0.3">
      <c r="A1667" s="7">
        <v>44366</v>
      </c>
      <c r="B1667" s="7">
        <v>2020</v>
      </c>
      <c r="C1667">
        <v>4</v>
      </c>
      <c r="D1667" t="s">
        <v>103</v>
      </c>
      <c r="E1667" t="s">
        <v>100</v>
      </c>
      <c r="F1667" t="s">
        <v>101</v>
      </c>
      <c r="G1667" t="s">
        <v>102</v>
      </c>
      <c r="H1667">
        <v>252</v>
      </c>
      <c r="I1667">
        <f>MediaSpend[[#This Row],[GrossMediaSpend]]*1.19</f>
        <v>299.88</v>
      </c>
    </row>
    <row r="1668" spans="1:9" x14ac:dyDescent="0.3">
      <c r="A1668" s="7">
        <v>44366</v>
      </c>
      <c r="B1668" s="7">
        <v>2020</v>
      </c>
      <c r="C1668">
        <v>4</v>
      </c>
      <c r="D1668" t="s">
        <v>104</v>
      </c>
      <c r="E1668" t="s">
        <v>100</v>
      </c>
      <c r="F1668" t="s">
        <v>101</v>
      </c>
      <c r="G1668" t="s">
        <v>102</v>
      </c>
      <c r="H1668">
        <v>179</v>
      </c>
      <c r="I1668">
        <f>MediaSpend[[#This Row],[GrossMediaSpend]]*1.19</f>
        <v>213.01</v>
      </c>
    </row>
    <row r="1669" spans="1:9" x14ac:dyDescent="0.3">
      <c r="A1669" s="7">
        <v>44366</v>
      </c>
      <c r="B1669" s="7">
        <v>2020</v>
      </c>
      <c r="C1669">
        <v>4</v>
      </c>
      <c r="D1669" t="s">
        <v>111</v>
      </c>
      <c r="E1669" t="s">
        <v>100</v>
      </c>
      <c r="F1669" t="s">
        <v>101</v>
      </c>
      <c r="G1669" t="s">
        <v>102</v>
      </c>
      <c r="H1669">
        <v>169</v>
      </c>
      <c r="I1669">
        <f>MediaSpend[[#This Row],[GrossMediaSpend]]*1.19</f>
        <v>201.10999999999999</v>
      </c>
    </row>
    <row r="1670" spans="1:9" x14ac:dyDescent="0.3">
      <c r="A1670" s="7">
        <v>44366</v>
      </c>
      <c r="B1670" s="7">
        <v>2020</v>
      </c>
      <c r="C1670">
        <v>4</v>
      </c>
      <c r="D1670" t="s">
        <v>105</v>
      </c>
      <c r="E1670" t="s">
        <v>100</v>
      </c>
      <c r="F1670" t="s">
        <v>101</v>
      </c>
      <c r="G1670" t="s">
        <v>102</v>
      </c>
      <c r="H1670">
        <v>164</v>
      </c>
      <c r="I1670">
        <f>MediaSpend[[#This Row],[GrossMediaSpend]]*1.19</f>
        <v>195.16</v>
      </c>
    </row>
    <row r="1671" spans="1:9" x14ac:dyDescent="0.3">
      <c r="A1671" s="7">
        <v>44366</v>
      </c>
      <c r="B1671" s="7">
        <v>2020</v>
      </c>
      <c r="C1671">
        <v>4</v>
      </c>
      <c r="D1671" t="s">
        <v>99</v>
      </c>
      <c r="E1671" t="s">
        <v>100</v>
      </c>
      <c r="F1671" t="s">
        <v>101</v>
      </c>
      <c r="G1671" t="s">
        <v>106</v>
      </c>
      <c r="H1671">
        <v>63</v>
      </c>
      <c r="I1671">
        <f>MediaSpend[[#This Row],[GrossMediaSpend]]*1.19</f>
        <v>74.97</v>
      </c>
    </row>
    <row r="1672" spans="1:9" x14ac:dyDescent="0.3">
      <c r="A1672" s="7">
        <v>44366</v>
      </c>
      <c r="B1672" s="7">
        <v>2020</v>
      </c>
      <c r="C1672">
        <v>4</v>
      </c>
      <c r="D1672" t="s">
        <v>261</v>
      </c>
      <c r="E1672" t="s">
        <v>100</v>
      </c>
      <c r="F1672" t="s">
        <v>101</v>
      </c>
      <c r="G1672" t="s">
        <v>106</v>
      </c>
      <c r="H1672">
        <v>111</v>
      </c>
      <c r="I1672">
        <f>MediaSpend[[#This Row],[GrossMediaSpend]]*1.19</f>
        <v>132.09</v>
      </c>
    </row>
    <row r="1673" spans="1:9" x14ac:dyDescent="0.3">
      <c r="A1673" s="7">
        <v>44366</v>
      </c>
      <c r="B1673" s="7">
        <v>2020</v>
      </c>
      <c r="C1673">
        <v>4</v>
      </c>
      <c r="D1673" t="s">
        <v>104</v>
      </c>
      <c r="E1673" t="s">
        <v>100</v>
      </c>
      <c r="F1673" t="s">
        <v>101</v>
      </c>
      <c r="G1673" t="s">
        <v>106</v>
      </c>
      <c r="H1673">
        <v>69</v>
      </c>
      <c r="I1673">
        <f>MediaSpend[[#This Row],[GrossMediaSpend]]*1.19</f>
        <v>82.11</v>
      </c>
    </row>
    <row r="1674" spans="1:9" x14ac:dyDescent="0.3">
      <c r="A1674" s="7">
        <v>44366</v>
      </c>
      <c r="B1674" s="7">
        <v>2020</v>
      </c>
      <c r="C1674">
        <v>4</v>
      </c>
      <c r="D1674" t="s">
        <v>105</v>
      </c>
      <c r="E1674" t="s">
        <v>100</v>
      </c>
      <c r="F1674" t="s">
        <v>101</v>
      </c>
      <c r="G1674" t="s">
        <v>106</v>
      </c>
      <c r="H1674">
        <v>242</v>
      </c>
      <c r="I1674">
        <f>MediaSpend[[#This Row],[GrossMediaSpend]]*1.19</f>
        <v>287.97999999999996</v>
      </c>
    </row>
    <row r="1675" spans="1:9" x14ac:dyDescent="0.3">
      <c r="A1675" s="7">
        <v>44366</v>
      </c>
      <c r="B1675" s="7">
        <v>2020</v>
      </c>
      <c r="C1675">
        <v>4</v>
      </c>
      <c r="D1675" t="s">
        <v>103</v>
      </c>
      <c r="E1675" t="s">
        <v>100</v>
      </c>
      <c r="F1675" t="s">
        <v>101</v>
      </c>
      <c r="G1675" t="s">
        <v>109</v>
      </c>
      <c r="H1675">
        <v>8</v>
      </c>
      <c r="I1675">
        <f>MediaSpend[[#This Row],[GrossMediaSpend]]*1.19</f>
        <v>9.52</v>
      </c>
    </row>
    <row r="1676" spans="1:9" x14ac:dyDescent="0.3">
      <c r="A1676" s="7">
        <v>44366</v>
      </c>
      <c r="B1676" s="7">
        <v>2020</v>
      </c>
      <c r="C1676">
        <v>4</v>
      </c>
      <c r="D1676" t="s">
        <v>103</v>
      </c>
      <c r="E1676" t="s">
        <v>100</v>
      </c>
      <c r="F1676" t="s">
        <v>101</v>
      </c>
      <c r="G1676" t="s">
        <v>110</v>
      </c>
      <c r="H1676">
        <v>125</v>
      </c>
      <c r="I1676">
        <f>MediaSpend[[#This Row],[GrossMediaSpend]]*1.19</f>
        <v>148.75</v>
      </c>
    </row>
    <row r="1677" spans="1:9" x14ac:dyDescent="0.3">
      <c r="A1677" s="7">
        <v>44366</v>
      </c>
      <c r="B1677" s="7">
        <v>2020</v>
      </c>
      <c r="C1677">
        <v>4</v>
      </c>
      <c r="D1677" t="s">
        <v>111</v>
      </c>
      <c r="E1677" t="s">
        <v>100</v>
      </c>
      <c r="F1677" t="s">
        <v>101</v>
      </c>
      <c r="G1677" t="s">
        <v>316</v>
      </c>
      <c r="H1677">
        <v>63</v>
      </c>
      <c r="I1677">
        <f>MediaSpend[[#This Row],[GrossMediaSpend]]*1.19</f>
        <v>74.97</v>
      </c>
    </row>
    <row r="1678" spans="1:9" x14ac:dyDescent="0.3">
      <c r="A1678" s="7">
        <v>44366</v>
      </c>
      <c r="B1678" s="7">
        <v>2020</v>
      </c>
      <c r="C1678">
        <v>4</v>
      </c>
      <c r="D1678" t="s">
        <v>99</v>
      </c>
      <c r="E1678" t="s">
        <v>113</v>
      </c>
      <c r="F1678" t="s">
        <v>114</v>
      </c>
      <c r="G1678" t="s">
        <v>365</v>
      </c>
      <c r="H1678">
        <v>84</v>
      </c>
      <c r="I1678">
        <f>MediaSpend[[#This Row],[GrossMediaSpend]]*1.19</f>
        <v>99.96</v>
      </c>
    </row>
    <row r="1679" spans="1:9" x14ac:dyDescent="0.3">
      <c r="A1679" s="7">
        <v>44366</v>
      </c>
      <c r="B1679" s="7">
        <v>2020</v>
      </c>
      <c r="C1679">
        <v>4</v>
      </c>
      <c r="D1679" t="s">
        <v>99</v>
      </c>
      <c r="E1679" t="s">
        <v>113</v>
      </c>
      <c r="F1679" t="s">
        <v>114</v>
      </c>
      <c r="G1679" t="s">
        <v>225</v>
      </c>
      <c r="H1679">
        <v>103</v>
      </c>
      <c r="I1679">
        <f>MediaSpend[[#This Row],[GrossMediaSpend]]*1.19</f>
        <v>122.57</v>
      </c>
    </row>
    <row r="1680" spans="1:9" x14ac:dyDescent="0.3">
      <c r="A1680" s="7">
        <v>44366</v>
      </c>
      <c r="B1680" s="7">
        <v>2020</v>
      </c>
      <c r="C1680">
        <v>4</v>
      </c>
      <c r="D1680" t="s">
        <v>103</v>
      </c>
      <c r="E1680" t="s">
        <v>113</v>
      </c>
      <c r="F1680" t="s">
        <v>114</v>
      </c>
      <c r="G1680" t="s">
        <v>115</v>
      </c>
      <c r="H1680">
        <v>6</v>
      </c>
      <c r="I1680">
        <f>MediaSpend[[#This Row],[GrossMediaSpend]]*1.19</f>
        <v>7.14</v>
      </c>
    </row>
    <row r="1681" spans="1:9" x14ac:dyDescent="0.3">
      <c r="A1681" s="7">
        <v>44366</v>
      </c>
      <c r="B1681" s="7">
        <v>2020</v>
      </c>
      <c r="C1681">
        <v>4</v>
      </c>
      <c r="D1681" t="s">
        <v>116</v>
      </c>
      <c r="E1681" t="s">
        <v>113</v>
      </c>
      <c r="F1681" t="s">
        <v>114</v>
      </c>
      <c r="G1681" t="s">
        <v>372</v>
      </c>
      <c r="H1681">
        <v>131</v>
      </c>
      <c r="I1681">
        <f>MediaSpend[[#This Row],[GrossMediaSpend]]*1.19</f>
        <v>155.88999999999999</v>
      </c>
    </row>
    <row r="1682" spans="1:9" x14ac:dyDescent="0.3">
      <c r="A1682" s="7">
        <v>44366</v>
      </c>
      <c r="B1682" s="7">
        <v>2020</v>
      </c>
      <c r="C1682">
        <v>4</v>
      </c>
      <c r="D1682" t="s">
        <v>116</v>
      </c>
      <c r="E1682" t="s">
        <v>113</v>
      </c>
      <c r="F1682" t="s">
        <v>114</v>
      </c>
      <c r="G1682" t="s">
        <v>115</v>
      </c>
      <c r="H1682">
        <v>178</v>
      </c>
      <c r="I1682">
        <f>MediaSpend[[#This Row],[GrossMediaSpend]]*1.19</f>
        <v>211.82</v>
      </c>
    </row>
    <row r="1683" spans="1:9" x14ac:dyDescent="0.3">
      <c r="A1683" s="7">
        <v>44366</v>
      </c>
      <c r="B1683" s="7">
        <v>2020</v>
      </c>
      <c r="C1683">
        <v>4</v>
      </c>
      <c r="D1683" t="s">
        <v>116</v>
      </c>
      <c r="E1683" t="s">
        <v>113</v>
      </c>
      <c r="F1683" t="s">
        <v>114</v>
      </c>
      <c r="G1683" t="s">
        <v>279</v>
      </c>
      <c r="H1683">
        <v>168</v>
      </c>
      <c r="I1683">
        <f>MediaSpend[[#This Row],[GrossMediaSpend]]*1.19</f>
        <v>199.92</v>
      </c>
    </row>
    <row r="1684" spans="1:9" x14ac:dyDescent="0.3">
      <c r="A1684" s="7">
        <v>44366</v>
      </c>
      <c r="B1684" s="7">
        <v>2020</v>
      </c>
      <c r="C1684">
        <v>4</v>
      </c>
      <c r="D1684" t="s">
        <v>99</v>
      </c>
      <c r="E1684" t="s">
        <v>113</v>
      </c>
      <c r="F1684" t="s">
        <v>114</v>
      </c>
      <c r="G1684" t="s">
        <v>117</v>
      </c>
      <c r="H1684">
        <v>46</v>
      </c>
      <c r="I1684">
        <f>MediaSpend[[#This Row],[GrossMediaSpend]]*1.19</f>
        <v>54.739999999999995</v>
      </c>
    </row>
    <row r="1685" spans="1:9" x14ac:dyDescent="0.3">
      <c r="A1685" s="7">
        <v>44366</v>
      </c>
      <c r="B1685" s="7">
        <v>2020</v>
      </c>
      <c r="C1685">
        <v>4</v>
      </c>
      <c r="D1685" t="s">
        <v>116</v>
      </c>
      <c r="E1685" t="s">
        <v>113</v>
      </c>
      <c r="F1685" t="s">
        <v>114</v>
      </c>
      <c r="G1685" t="s">
        <v>117</v>
      </c>
      <c r="H1685">
        <v>20</v>
      </c>
      <c r="I1685">
        <f>MediaSpend[[#This Row],[GrossMediaSpend]]*1.19</f>
        <v>23.799999999999997</v>
      </c>
    </row>
    <row r="1686" spans="1:9" x14ac:dyDescent="0.3">
      <c r="A1686" s="7">
        <v>44366</v>
      </c>
      <c r="B1686" s="7">
        <v>2020</v>
      </c>
      <c r="C1686">
        <v>4</v>
      </c>
      <c r="D1686" t="s">
        <v>99</v>
      </c>
      <c r="E1686" t="s">
        <v>118</v>
      </c>
      <c r="F1686" t="s">
        <v>119</v>
      </c>
      <c r="G1686" t="s">
        <v>120</v>
      </c>
      <c r="H1686">
        <v>215</v>
      </c>
      <c r="I1686">
        <f>MediaSpend[[#This Row],[GrossMediaSpend]]*1.19</f>
        <v>255.85</v>
      </c>
    </row>
    <row r="1687" spans="1:9" x14ac:dyDescent="0.3">
      <c r="A1687" s="7">
        <v>44366</v>
      </c>
      <c r="B1687" s="7">
        <v>2020</v>
      </c>
      <c r="C1687">
        <v>4</v>
      </c>
      <c r="D1687" t="s">
        <v>99</v>
      </c>
      <c r="E1687" t="s">
        <v>118</v>
      </c>
      <c r="F1687" t="s">
        <v>119</v>
      </c>
      <c r="G1687" t="s">
        <v>121</v>
      </c>
      <c r="H1687">
        <v>231</v>
      </c>
      <c r="I1687">
        <f>MediaSpend[[#This Row],[GrossMediaSpend]]*1.19</f>
        <v>274.89</v>
      </c>
    </row>
    <row r="1688" spans="1:9" x14ac:dyDescent="0.3">
      <c r="A1688" s="7">
        <v>44366</v>
      </c>
      <c r="B1688" s="7">
        <v>2020</v>
      </c>
      <c r="C1688">
        <v>4</v>
      </c>
      <c r="D1688" t="s">
        <v>99</v>
      </c>
      <c r="E1688" t="s">
        <v>118</v>
      </c>
      <c r="F1688" t="s">
        <v>218</v>
      </c>
      <c r="G1688" t="s">
        <v>230</v>
      </c>
      <c r="H1688">
        <v>20</v>
      </c>
      <c r="I1688">
        <f>MediaSpend[[#This Row],[GrossMediaSpend]]*1.19</f>
        <v>23.799999999999997</v>
      </c>
    </row>
    <row r="1689" spans="1:9" x14ac:dyDescent="0.3">
      <c r="A1689" s="7">
        <v>44366</v>
      </c>
      <c r="B1689" s="7">
        <v>2020</v>
      </c>
      <c r="C1689">
        <v>4</v>
      </c>
      <c r="D1689" t="s">
        <v>107</v>
      </c>
      <c r="E1689" t="s">
        <v>118</v>
      </c>
      <c r="F1689" t="s">
        <v>218</v>
      </c>
      <c r="G1689" t="s">
        <v>230</v>
      </c>
      <c r="H1689">
        <v>262</v>
      </c>
      <c r="I1689">
        <f>MediaSpend[[#This Row],[GrossMediaSpend]]*1.19</f>
        <v>311.77999999999997</v>
      </c>
    </row>
    <row r="1690" spans="1:9" x14ac:dyDescent="0.3">
      <c r="A1690" s="7">
        <v>44366</v>
      </c>
      <c r="B1690" s="7">
        <v>2020</v>
      </c>
      <c r="C1690">
        <v>4</v>
      </c>
      <c r="D1690" t="s">
        <v>107</v>
      </c>
      <c r="E1690" t="s">
        <v>118</v>
      </c>
      <c r="F1690" t="s">
        <v>320</v>
      </c>
      <c r="G1690" t="s">
        <v>321</v>
      </c>
      <c r="H1690">
        <v>166</v>
      </c>
      <c r="I1690">
        <f>MediaSpend[[#This Row],[GrossMediaSpend]]*1.19</f>
        <v>197.54</v>
      </c>
    </row>
    <row r="1691" spans="1:9" x14ac:dyDescent="0.3">
      <c r="A1691" s="7">
        <v>44366</v>
      </c>
      <c r="B1691" s="7">
        <v>2020</v>
      </c>
      <c r="C1691">
        <v>4</v>
      </c>
      <c r="D1691" t="s">
        <v>107</v>
      </c>
      <c r="E1691" t="s">
        <v>118</v>
      </c>
      <c r="F1691" t="s">
        <v>271</v>
      </c>
      <c r="G1691" t="s">
        <v>272</v>
      </c>
      <c r="H1691">
        <v>233</v>
      </c>
      <c r="I1691">
        <f>MediaSpend[[#This Row],[GrossMediaSpend]]*1.19</f>
        <v>277.27</v>
      </c>
    </row>
    <row r="1692" spans="1:9" x14ac:dyDescent="0.3">
      <c r="A1692" s="7">
        <v>44366</v>
      </c>
      <c r="B1692" s="7">
        <v>2020</v>
      </c>
      <c r="C1692">
        <v>4</v>
      </c>
      <c r="D1692" t="s">
        <v>149</v>
      </c>
      <c r="E1692" t="s">
        <v>118</v>
      </c>
      <c r="F1692" t="s">
        <v>122</v>
      </c>
      <c r="G1692" t="s">
        <v>123</v>
      </c>
      <c r="H1692">
        <v>76</v>
      </c>
      <c r="I1692">
        <f>MediaSpend[[#This Row],[GrossMediaSpend]]*1.19</f>
        <v>90.44</v>
      </c>
    </row>
    <row r="1693" spans="1:9" x14ac:dyDescent="0.3">
      <c r="A1693" s="7">
        <v>44366</v>
      </c>
      <c r="B1693" s="7">
        <v>2020</v>
      </c>
      <c r="C1693">
        <v>4</v>
      </c>
      <c r="D1693" t="s">
        <v>261</v>
      </c>
      <c r="E1693" t="s">
        <v>118</v>
      </c>
      <c r="F1693" t="s">
        <v>271</v>
      </c>
      <c r="G1693" t="s">
        <v>272</v>
      </c>
      <c r="H1693">
        <v>224</v>
      </c>
      <c r="I1693">
        <f>MediaSpend[[#This Row],[GrossMediaSpend]]*1.19</f>
        <v>266.56</v>
      </c>
    </row>
    <row r="1694" spans="1:9" x14ac:dyDescent="0.3">
      <c r="A1694" s="7">
        <v>44366</v>
      </c>
      <c r="B1694" s="7">
        <v>2020</v>
      </c>
      <c r="C1694">
        <v>4</v>
      </c>
      <c r="D1694" t="s">
        <v>261</v>
      </c>
      <c r="E1694" t="s">
        <v>118</v>
      </c>
      <c r="F1694" t="s">
        <v>300</v>
      </c>
      <c r="G1694" t="s">
        <v>301</v>
      </c>
      <c r="H1694">
        <v>252</v>
      </c>
      <c r="I1694">
        <f>MediaSpend[[#This Row],[GrossMediaSpend]]*1.19</f>
        <v>299.88</v>
      </c>
    </row>
    <row r="1695" spans="1:9" x14ac:dyDescent="0.3">
      <c r="A1695" s="7">
        <v>44366</v>
      </c>
      <c r="B1695" s="7">
        <v>2020</v>
      </c>
      <c r="C1695">
        <v>4</v>
      </c>
      <c r="D1695" t="s">
        <v>105</v>
      </c>
      <c r="E1695" t="s">
        <v>118</v>
      </c>
      <c r="F1695" t="s">
        <v>131</v>
      </c>
      <c r="G1695" t="s">
        <v>132</v>
      </c>
      <c r="H1695">
        <v>2</v>
      </c>
      <c r="I1695">
        <f>MediaSpend[[#This Row],[GrossMediaSpend]]*1.19</f>
        <v>2.38</v>
      </c>
    </row>
    <row r="1696" spans="1:9" x14ac:dyDescent="0.3">
      <c r="A1696" s="7">
        <v>44366</v>
      </c>
      <c r="B1696" s="7">
        <v>2020</v>
      </c>
      <c r="C1696">
        <v>4</v>
      </c>
      <c r="D1696" t="s">
        <v>105</v>
      </c>
      <c r="E1696" t="s">
        <v>118</v>
      </c>
      <c r="F1696" t="s">
        <v>127</v>
      </c>
      <c r="G1696" t="s">
        <v>390</v>
      </c>
      <c r="H1696">
        <v>40</v>
      </c>
      <c r="I1696">
        <f>MediaSpend[[#This Row],[GrossMediaSpend]]*1.19</f>
        <v>47.599999999999994</v>
      </c>
    </row>
    <row r="1697" spans="1:9" x14ac:dyDescent="0.3">
      <c r="A1697" s="7">
        <v>44366</v>
      </c>
      <c r="B1697" s="7">
        <v>2020</v>
      </c>
      <c r="C1697">
        <v>4</v>
      </c>
      <c r="D1697" t="s">
        <v>105</v>
      </c>
      <c r="E1697" t="s">
        <v>118</v>
      </c>
      <c r="F1697" t="s">
        <v>129</v>
      </c>
      <c r="G1697" t="s">
        <v>130</v>
      </c>
      <c r="H1697">
        <v>166</v>
      </c>
      <c r="I1697">
        <f>MediaSpend[[#This Row],[GrossMediaSpend]]*1.19</f>
        <v>197.54</v>
      </c>
    </row>
    <row r="1698" spans="1:9" x14ac:dyDescent="0.3">
      <c r="A1698" s="7">
        <v>44366</v>
      </c>
      <c r="B1698" s="7">
        <v>2020</v>
      </c>
      <c r="C1698">
        <v>4</v>
      </c>
      <c r="D1698" t="s">
        <v>99</v>
      </c>
      <c r="E1698" t="s">
        <v>118</v>
      </c>
      <c r="F1698" t="s">
        <v>133</v>
      </c>
      <c r="G1698" t="s">
        <v>134</v>
      </c>
      <c r="H1698">
        <v>179</v>
      </c>
      <c r="I1698">
        <f>MediaSpend[[#This Row],[GrossMediaSpend]]*1.19</f>
        <v>213.01</v>
      </c>
    </row>
    <row r="1699" spans="1:9" x14ac:dyDescent="0.3">
      <c r="A1699" s="7">
        <v>44366</v>
      </c>
      <c r="B1699" s="7">
        <v>2020</v>
      </c>
      <c r="C1699">
        <v>4</v>
      </c>
      <c r="D1699" t="s">
        <v>261</v>
      </c>
      <c r="E1699" t="s">
        <v>118</v>
      </c>
      <c r="F1699" t="s">
        <v>133</v>
      </c>
      <c r="G1699" t="s">
        <v>134</v>
      </c>
      <c r="H1699">
        <v>215</v>
      </c>
      <c r="I1699">
        <f>MediaSpend[[#This Row],[GrossMediaSpend]]*1.19</f>
        <v>255.85</v>
      </c>
    </row>
    <row r="1700" spans="1:9" x14ac:dyDescent="0.3">
      <c r="A1700" s="7">
        <v>44366</v>
      </c>
      <c r="B1700" s="7">
        <v>2020</v>
      </c>
      <c r="C1700">
        <v>4</v>
      </c>
      <c r="D1700" t="s">
        <v>99</v>
      </c>
      <c r="E1700" t="s">
        <v>113</v>
      </c>
      <c r="F1700" t="s">
        <v>233</v>
      </c>
      <c r="G1700" t="s">
        <v>234</v>
      </c>
      <c r="H1700">
        <v>64</v>
      </c>
      <c r="I1700">
        <f>MediaSpend[[#This Row],[GrossMediaSpend]]*1.19</f>
        <v>76.16</v>
      </c>
    </row>
    <row r="1701" spans="1:9" x14ac:dyDescent="0.3">
      <c r="A1701" s="7">
        <v>44366</v>
      </c>
      <c r="B1701" s="7">
        <v>2020</v>
      </c>
      <c r="C1701">
        <v>4</v>
      </c>
      <c r="D1701" t="s">
        <v>99</v>
      </c>
      <c r="E1701" t="s">
        <v>113</v>
      </c>
      <c r="F1701" t="s">
        <v>241</v>
      </c>
      <c r="G1701" t="s">
        <v>273</v>
      </c>
      <c r="H1701">
        <v>153</v>
      </c>
      <c r="I1701">
        <f>MediaSpend[[#This Row],[GrossMediaSpend]]*1.19</f>
        <v>182.07</v>
      </c>
    </row>
    <row r="1702" spans="1:9" x14ac:dyDescent="0.3">
      <c r="A1702" s="7">
        <v>44366</v>
      </c>
      <c r="B1702" s="7">
        <v>2020</v>
      </c>
      <c r="C1702">
        <v>4</v>
      </c>
      <c r="D1702" t="s">
        <v>107</v>
      </c>
      <c r="E1702" t="s">
        <v>113</v>
      </c>
      <c r="F1702" t="s">
        <v>406</v>
      </c>
      <c r="G1702" t="s">
        <v>407</v>
      </c>
      <c r="H1702">
        <v>46</v>
      </c>
      <c r="I1702">
        <f>MediaSpend[[#This Row],[GrossMediaSpend]]*1.19</f>
        <v>54.739999999999995</v>
      </c>
    </row>
    <row r="1703" spans="1:9" x14ac:dyDescent="0.3">
      <c r="A1703" s="7">
        <v>44366</v>
      </c>
      <c r="B1703" s="7">
        <v>2020</v>
      </c>
      <c r="C1703">
        <v>4</v>
      </c>
      <c r="D1703" t="s">
        <v>107</v>
      </c>
      <c r="E1703" t="s">
        <v>113</v>
      </c>
      <c r="F1703" t="s">
        <v>408</v>
      </c>
      <c r="G1703" t="s">
        <v>409</v>
      </c>
      <c r="H1703">
        <v>266</v>
      </c>
      <c r="I1703">
        <f>MediaSpend[[#This Row],[GrossMediaSpend]]*1.19</f>
        <v>316.53999999999996</v>
      </c>
    </row>
    <row r="1704" spans="1:9" x14ac:dyDescent="0.3">
      <c r="A1704" s="7">
        <v>44366</v>
      </c>
      <c r="B1704" s="7">
        <v>2020</v>
      </c>
      <c r="C1704">
        <v>4</v>
      </c>
      <c r="D1704" t="s">
        <v>103</v>
      </c>
      <c r="E1704" t="s">
        <v>113</v>
      </c>
      <c r="F1704" t="s">
        <v>239</v>
      </c>
      <c r="G1704" t="s">
        <v>240</v>
      </c>
      <c r="H1704">
        <v>261</v>
      </c>
      <c r="I1704">
        <f>MediaSpend[[#This Row],[GrossMediaSpend]]*1.19</f>
        <v>310.58999999999997</v>
      </c>
    </row>
    <row r="1705" spans="1:9" x14ac:dyDescent="0.3">
      <c r="A1705" s="7">
        <v>44366</v>
      </c>
      <c r="B1705" s="7">
        <v>2020</v>
      </c>
      <c r="C1705">
        <v>4</v>
      </c>
      <c r="D1705" t="s">
        <v>103</v>
      </c>
      <c r="E1705" t="s">
        <v>113</v>
      </c>
      <c r="F1705" t="s">
        <v>137</v>
      </c>
      <c r="G1705" t="s">
        <v>138</v>
      </c>
      <c r="H1705">
        <v>28</v>
      </c>
      <c r="I1705">
        <f>MediaSpend[[#This Row],[GrossMediaSpend]]*1.19</f>
        <v>33.32</v>
      </c>
    </row>
    <row r="1706" spans="1:9" x14ac:dyDescent="0.3">
      <c r="A1706" s="7">
        <v>44366</v>
      </c>
      <c r="B1706" s="7">
        <v>2020</v>
      </c>
      <c r="C1706">
        <v>4</v>
      </c>
      <c r="D1706" t="s">
        <v>116</v>
      </c>
      <c r="E1706" t="s">
        <v>113</v>
      </c>
      <c r="F1706" t="s">
        <v>135</v>
      </c>
      <c r="G1706" t="s">
        <v>356</v>
      </c>
      <c r="H1706">
        <v>155</v>
      </c>
      <c r="I1706">
        <f>MediaSpend[[#This Row],[GrossMediaSpend]]*1.19</f>
        <v>184.45</v>
      </c>
    </row>
    <row r="1707" spans="1:9" x14ac:dyDescent="0.3">
      <c r="A1707" s="7">
        <v>44366</v>
      </c>
      <c r="B1707" s="7">
        <v>2020</v>
      </c>
      <c r="C1707">
        <v>4</v>
      </c>
      <c r="D1707" t="s">
        <v>111</v>
      </c>
      <c r="E1707" t="s">
        <v>113</v>
      </c>
      <c r="F1707" t="s">
        <v>143</v>
      </c>
      <c r="G1707" t="s">
        <v>144</v>
      </c>
      <c r="H1707">
        <v>105</v>
      </c>
      <c r="I1707">
        <f>MediaSpend[[#This Row],[GrossMediaSpend]]*1.19</f>
        <v>124.94999999999999</v>
      </c>
    </row>
    <row r="1708" spans="1:9" x14ac:dyDescent="0.3">
      <c r="A1708" s="7">
        <v>44366</v>
      </c>
      <c r="B1708" s="7">
        <v>2020</v>
      </c>
      <c r="C1708">
        <v>4</v>
      </c>
      <c r="D1708" t="s">
        <v>111</v>
      </c>
      <c r="E1708" t="s">
        <v>113</v>
      </c>
      <c r="F1708" t="s">
        <v>241</v>
      </c>
      <c r="G1708" t="s">
        <v>273</v>
      </c>
      <c r="H1708">
        <v>177</v>
      </c>
      <c r="I1708">
        <f>MediaSpend[[#This Row],[GrossMediaSpend]]*1.19</f>
        <v>210.63</v>
      </c>
    </row>
    <row r="1709" spans="1:9" x14ac:dyDescent="0.3">
      <c r="A1709" s="7">
        <v>44366</v>
      </c>
      <c r="B1709" s="7">
        <v>2020</v>
      </c>
      <c r="C1709">
        <v>4</v>
      </c>
      <c r="D1709" t="s">
        <v>149</v>
      </c>
      <c r="E1709" t="s">
        <v>113</v>
      </c>
      <c r="F1709" t="s">
        <v>150</v>
      </c>
      <c r="G1709" t="s">
        <v>151</v>
      </c>
      <c r="H1709">
        <v>132</v>
      </c>
      <c r="I1709">
        <f>MediaSpend[[#This Row],[GrossMediaSpend]]*1.19</f>
        <v>157.07999999999998</v>
      </c>
    </row>
    <row r="1710" spans="1:9" x14ac:dyDescent="0.3">
      <c r="A1710" s="7">
        <v>44366</v>
      </c>
      <c r="B1710" s="7">
        <v>2020</v>
      </c>
      <c r="C1710">
        <v>4</v>
      </c>
      <c r="D1710" t="s">
        <v>116</v>
      </c>
      <c r="E1710" t="s">
        <v>113</v>
      </c>
      <c r="F1710" t="s">
        <v>135</v>
      </c>
      <c r="G1710" t="s">
        <v>274</v>
      </c>
      <c r="H1710">
        <v>54</v>
      </c>
      <c r="I1710">
        <f>MediaSpend[[#This Row],[GrossMediaSpend]]*1.19</f>
        <v>64.259999999999991</v>
      </c>
    </row>
    <row r="1711" spans="1:9" x14ac:dyDescent="0.3">
      <c r="A1711" s="7">
        <v>44366</v>
      </c>
      <c r="B1711" s="7">
        <v>2020</v>
      </c>
      <c r="C1711">
        <v>4</v>
      </c>
      <c r="D1711" t="s">
        <v>116</v>
      </c>
      <c r="E1711" t="s">
        <v>113</v>
      </c>
      <c r="F1711" t="s">
        <v>135</v>
      </c>
      <c r="G1711" t="s">
        <v>410</v>
      </c>
      <c r="H1711">
        <v>224</v>
      </c>
      <c r="I1711">
        <f>MediaSpend[[#This Row],[GrossMediaSpend]]*1.19</f>
        <v>266.56</v>
      </c>
    </row>
    <row r="1712" spans="1:9" x14ac:dyDescent="0.3">
      <c r="A1712" s="7">
        <v>44366</v>
      </c>
      <c r="B1712" s="7">
        <v>2020</v>
      </c>
      <c r="C1712">
        <v>4</v>
      </c>
      <c r="D1712" t="s">
        <v>112</v>
      </c>
      <c r="E1712" t="s">
        <v>113</v>
      </c>
      <c r="F1712" t="s">
        <v>241</v>
      </c>
      <c r="G1712" t="s">
        <v>242</v>
      </c>
      <c r="H1712">
        <v>26</v>
      </c>
      <c r="I1712">
        <f>MediaSpend[[#This Row],[GrossMediaSpend]]*1.19</f>
        <v>30.939999999999998</v>
      </c>
    </row>
    <row r="1713" spans="1:9" x14ac:dyDescent="0.3">
      <c r="A1713" s="7">
        <v>44366</v>
      </c>
      <c r="B1713" s="7">
        <v>2020</v>
      </c>
      <c r="C1713">
        <v>4</v>
      </c>
      <c r="D1713" t="s">
        <v>105</v>
      </c>
      <c r="E1713" t="s">
        <v>113</v>
      </c>
      <c r="F1713" t="s">
        <v>152</v>
      </c>
      <c r="G1713" t="s">
        <v>153</v>
      </c>
      <c r="H1713">
        <v>269</v>
      </c>
      <c r="I1713">
        <f>MediaSpend[[#This Row],[GrossMediaSpend]]*1.19</f>
        <v>320.11</v>
      </c>
    </row>
    <row r="1714" spans="1:9" x14ac:dyDescent="0.3">
      <c r="A1714" s="7">
        <v>44366</v>
      </c>
      <c r="B1714" s="7">
        <v>2020</v>
      </c>
      <c r="C1714">
        <v>4</v>
      </c>
      <c r="D1714" t="s">
        <v>105</v>
      </c>
      <c r="E1714" t="s">
        <v>113</v>
      </c>
      <c r="F1714" t="s">
        <v>325</v>
      </c>
      <c r="G1714" t="s">
        <v>326</v>
      </c>
      <c r="H1714">
        <v>210</v>
      </c>
      <c r="I1714">
        <f>MediaSpend[[#This Row],[GrossMediaSpend]]*1.19</f>
        <v>249.89999999999998</v>
      </c>
    </row>
    <row r="1715" spans="1:9" x14ac:dyDescent="0.3">
      <c r="A1715" s="7">
        <v>44366</v>
      </c>
      <c r="B1715" s="7">
        <v>2020</v>
      </c>
      <c r="C1715">
        <v>4</v>
      </c>
      <c r="D1715" t="s">
        <v>111</v>
      </c>
      <c r="E1715" t="s">
        <v>113</v>
      </c>
      <c r="F1715" t="s">
        <v>154</v>
      </c>
      <c r="G1715" t="s">
        <v>155</v>
      </c>
      <c r="H1715">
        <v>94</v>
      </c>
      <c r="I1715">
        <f>MediaSpend[[#This Row],[GrossMediaSpend]]*1.19</f>
        <v>111.86</v>
      </c>
    </row>
    <row r="1716" spans="1:9" x14ac:dyDescent="0.3">
      <c r="A1716" s="7">
        <v>44366</v>
      </c>
      <c r="B1716" s="7">
        <v>2020</v>
      </c>
      <c r="C1716">
        <v>4</v>
      </c>
      <c r="D1716" t="s">
        <v>112</v>
      </c>
      <c r="E1716" t="s">
        <v>113</v>
      </c>
      <c r="F1716" t="s">
        <v>278</v>
      </c>
      <c r="G1716" t="s">
        <v>279</v>
      </c>
      <c r="H1716">
        <v>45</v>
      </c>
      <c r="I1716">
        <f>MediaSpend[[#This Row],[GrossMediaSpend]]*1.19</f>
        <v>53.55</v>
      </c>
    </row>
    <row r="1717" spans="1:9" x14ac:dyDescent="0.3">
      <c r="A1717" s="7">
        <v>44366</v>
      </c>
      <c r="B1717" s="7">
        <v>2020</v>
      </c>
      <c r="C1717">
        <v>4</v>
      </c>
      <c r="D1717" t="s">
        <v>112</v>
      </c>
      <c r="E1717" t="s">
        <v>113</v>
      </c>
      <c r="F1717" t="s">
        <v>278</v>
      </c>
      <c r="G1717" t="s">
        <v>281</v>
      </c>
      <c r="H1717">
        <v>29</v>
      </c>
      <c r="I1717">
        <f>MediaSpend[[#This Row],[GrossMediaSpend]]*1.19</f>
        <v>34.51</v>
      </c>
    </row>
    <row r="1718" spans="1:9" x14ac:dyDescent="0.3">
      <c r="A1718" s="7">
        <v>44366</v>
      </c>
      <c r="B1718" s="7">
        <v>2020</v>
      </c>
      <c r="C1718">
        <v>4</v>
      </c>
      <c r="D1718" t="s">
        <v>112</v>
      </c>
      <c r="E1718" t="s">
        <v>113</v>
      </c>
      <c r="F1718" t="s">
        <v>156</v>
      </c>
      <c r="G1718" t="s">
        <v>411</v>
      </c>
      <c r="H1718">
        <v>135</v>
      </c>
      <c r="I1718">
        <f>MediaSpend[[#This Row],[GrossMediaSpend]]*1.19</f>
        <v>160.65</v>
      </c>
    </row>
    <row r="1719" spans="1:9" x14ac:dyDescent="0.3">
      <c r="A1719" s="7">
        <v>44366</v>
      </c>
      <c r="B1719" s="7">
        <v>2020</v>
      </c>
      <c r="C1719">
        <v>4</v>
      </c>
      <c r="D1719" t="s">
        <v>107</v>
      </c>
      <c r="E1719" t="s">
        <v>113</v>
      </c>
      <c r="F1719" t="s">
        <v>156</v>
      </c>
      <c r="G1719" t="s">
        <v>159</v>
      </c>
      <c r="H1719">
        <v>38</v>
      </c>
      <c r="I1719">
        <f>MediaSpend[[#This Row],[GrossMediaSpend]]*1.19</f>
        <v>45.22</v>
      </c>
    </row>
    <row r="1720" spans="1:9" x14ac:dyDescent="0.3">
      <c r="A1720" s="7">
        <v>44366</v>
      </c>
      <c r="B1720" s="7">
        <v>2020</v>
      </c>
      <c r="C1720">
        <v>4</v>
      </c>
      <c r="D1720" t="s">
        <v>112</v>
      </c>
      <c r="E1720" t="s">
        <v>113</v>
      </c>
      <c r="F1720" t="s">
        <v>156</v>
      </c>
      <c r="G1720" t="s">
        <v>159</v>
      </c>
      <c r="H1720">
        <v>27</v>
      </c>
      <c r="I1720">
        <f>MediaSpend[[#This Row],[GrossMediaSpend]]*1.19</f>
        <v>32.129999999999995</v>
      </c>
    </row>
    <row r="1721" spans="1:9" x14ac:dyDescent="0.3">
      <c r="A1721" s="7">
        <v>44366</v>
      </c>
      <c r="B1721" s="7">
        <v>2020</v>
      </c>
      <c r="C1721">
        <v>4</v>
      </c>
      <c r="D1721" t="s">
        <v>116</v>
      </c>
      <c r="E1721" t="s">
        <v>113</v>
      </c>
      <c r="F1721" t="s">
        <v>160</v>
      </c>
      <c r="G1721" t="s">
        <v>163</v>
      </c>
      <c r="H1721">
        <v>239</v>
      </c>
      <c r="I1721">
        <f>MediaSpend[[#This Row],[GrossMediaSpend]]*1.19</f>
        <v>284.40999999999997</v>
      </c>
    </row>
    <row r="1722" spans="1:9" x14ac:dyDescent="0.3">
      <c r="A1722" s="7">
        <v>44366</v>
      </c>
      <c r="B1722" s="7">
        <v>2020</v>
      </c>
      <c r="C1722">
        <v>4</v>
      </c>
      <c r="D1722" t="s">
        <v>116</v>
      </c>
      <c r="E1722" t="s">
        <v>113</v>
      </c>
      <c r="F1722" t="s">
        <v>160</v>
      </c>
      <c r="G1722" t="s">
        <v>164</v>
      </c>
      <c r="H1722">
        <v>163</v>
      </c>
      <c r="I1722">
        <f>MediaSpend[[#This Row],[GrossMediaSpend]]*1.19</f>
        <v>193.97</v>
      </c>
    </row>
    <row r="1723" spans="1:9" x14ac:dyDescent="0.3">
      <c r="A1723" s="7">
        <v>44366</v>
      </c>
      <c r="B1723" s="7">
        <v>2020</v>
      </c>
      <c r="C1723">
        <v>4</v>
      </c>
      <c r="D1723" t="s">
        <v>105</v>
      </c>
      <c r="E1723" t="s">
        <v>100</v>
      </c>
      <c r="F1723" t="s">
        <v>167</v>
      </c>
      <c r="G1723" t="s">
        <v>170</v>
      </c>
      <c r="H1723">
        <v>124</v>
      </c>
      <c r="I1723">
        <f>MediaSpend[[#This Row],[GrossMediaSpend]]*1.19</f>
        <v>147.56</v>
      </c>
    </row>
    <row r="1724" spans="1:9" x14ac:dyDescent="0.3">
      <c r="A1724" s="7">
        <v>44366</v>
      </c>
      <c r="B1724" s="7">
        <v>2020</v>
      </c>
      <c r="C1724">
        <v>4</v>
      </c>
      <c r="D1724" t="s">
        <v>105</v>
      </c>
      <c r="E1724" t="s">
        <v>100</v>
      </c>
      <c r="F1724" t="s">
        <v>167</v>
      </c>
      <c r="G1724" t="s">
        <v>169</v>
      </c>
      <c r="H1724">
        <v>4</v>
      </c>
      <c r="I1724">
        <f>MediaSpend[[#This Row],[GrossMediaSpend]]*1.19</f>
        <v>4.76</v>
      </c>
    </row>
    <row r="1725" spans="1:9" x14ac:dyDescent="0.3">
      <c r="A1725" s="7">
        <v>44366</v>
      </c>
      <c r="B1725" s="7">
        <v>2020</v>
      </c>
      <c r="C1725">
        <v>4</v>
      </c>
      <c r="D1725" t="s">
        <v>103</v>
      </c>
      <c r="E1725" t="s">
        <v>100</v>
      </c>
      <c r="F1725" t="s">
        <v>160</v>
      </c>
      <c r="G1725" t="s">
        <v>172</v>
      </c>
      <c r="H1725">
        <v>165</v>
      </c>
      <c r="I1725">
        <f>MediaSpend[[#This Row],[GrossMediaSpend]]*1.19</f>
        <v>196.35</v>
      </c>
    </row>
    <row r="1726" spans="1:9" x14ac:dyDescent="0.3">
      <c r="A1726" s="7">
        <v>44366</v>
      </c>
      <c r="B1726" s="7">
        <v>2020</v>
      </c>
      <c r="C1726">
        <v>4</v>
      </c>
      <c r="D1726" t="s">
        <v>112</v>
      </c>
      <c r="E1726" t="s">
        <v>100</v>
      </c>
      <c r="F1726" t="s">
        <v>160</v>
      </c>
      <c r="G1726" t="s">
        <v>345</v>
      </c>
      <c r="H1726">
        <v>190</v>
      </c>
      <c r="I1726">
        <f>MediaSpend[[#This Row],[GrossMediaSpend]]*1.19</f>
        <v>226.1</v>
      </c>
    </row>
    <row r="1727" spans="1:9" x14ac:dyDescent="0.3">
      <c r="A1727" s="7">
        <v>44366</v>
      </c>
      <c r="B1727" s="7">
        <v>2020</v>
      </c>
      <c r="C1727">
        <v>4</v>
      </c>
      <c r="D1727" t="s">
        <v>112</v>
      </c>
      <c r="E1727" t="s">
        <v>100</v>
      </c>
      <c r="F1727" t="s">
        <v>160</v>
      </c>
      <c r="G1727" t="s">
        <v>412</v>
      </c>
      <c r="H1727">
        <v>74</v>
      </c>
      <c r="I1727">
        <f>MediaSpend[[#This Row],[GrossMediaSpend]]*1.19</f>
        <v>88.06</v>
      </c>
    </row>
    <row r="1728" spans="1:9" x14ac:dyDescent="0.3">
      <c r="A1728" s="7">
        <v>44366</v>
      </c>
      <c r="B1728" s="7">
        <v>2020</v>
      </c>
      <c r="C1728">
        <v>4</v>
      </c>
      <c r="D1728" t="s">
        <v>116</v>
      </c>
      <c r="E1728" t="s">
        <v>100</v>
      </c>
      <c r="F1728" t="s">
        <v>245</v>
      </c>
      <c r="G1728" t="s">
        <v>285</v>
      </c>
      <c r="H1728">
        <v>131</v>
      </c>
      <c r="I1728">
        <f>MediaSpend[[#This Row],[GrossMediaSpend]]*1.19</f>
        <v>155.88999999999999</v>
      </c>
    </row>
    <row r="1729" spans="1:9" x14ac:dyDescent="0.3">
      <c r="A1729" s="7">
        <v>44366</v>
      </c>
      <c r="B1729" s="7">
        <v>2020</v>
      </c>
      <c r="C1729">
        <v>4</v>
      </c>
      <c r="D1729" t="s">
        <v>206</v>
      </c>
      <c r="E1729" t="s">
        <v>100</v>
      </c>
      <c r="F1729" t="s">
        <v>245</v>
      </c>
      <c r="G1729" t="s">
        <v>285</v>
      </c>
      <c r="H1729">
        <v>243</v>
      </c>
      <c r="I1729">
        <f>MediaSpend[[#This Row],[GrossMediaSpend]]*1.19</f>
        <v>289.16999999999996</v>
      </c>
    </row>
    <row r="1730" spans="1:9" x14ac:dyDescent="0.3">
      <c r="A1730" s="7">
        <v>44366</v>
      </c>
      <c r="B1730" s="7">
        <v>2020</v>
      </c>
      <c r="C1730">
        <v>4</v>
      </c>
      <c r="D1730" t="s">
        <v>99</v>
      </c>
      <c r="E1730" t="s">
        <v>100</v>
      </c>
      <c r="F1730" t="s">
        <v>413</v>
      </c>
      <c r="G1730" t="s">
        <v>414</v>
      </c>
      <c r="H1730">
        <v>132</v>
      </c>
      <c r="I1730">
        <f>MediaSpend[[#This Row],[GrossMediaSpend]]*1.19</f>
        <v>157.07999999999998</v>
      </c>
    </row>
    <row r="1731" spans="1:9" x14ac:dyDescent="0.3">
      <c r="A1731" s="7">
        <v>44366</v>
      </c>
      <c r="B1731" s="7">
        <v>2020</v>
      </c>
      <c r="C1731">
        <v>4</v>
      </c>
      <c r="D1731" t="s">
        <v>116</v>
      </c>
      <c r="E1731" t="s">
        <v>100</v>
      </c>
      <c r="F1731" t="s">
        <v>185</v>
      </c>
      <c r="G1731" t="s">
        <v>186</v>
      </c>
      <c r="H1731">
        <v>178</v>
      </c>
      <c r="I1731">
        <f>MediaSpend[[#This Row],[GrossMediaSpend]]*1.19</f>
        <v>211.82</v>
      </c>
    </row>
    <row r="1732" spans="1:9" x14ac:dyDescent="0.3">
      <c r="A1732" s="7">
        <v>44366</v>
      </c>
      <c r="B1732" s="7">
        <v>2020</v>
      </c>
      <c r="C1732">
        <v>4</v>
      </c>
      <c r="D1732" t="s">
        <v>116</v>
      </c>
      <c r="E1732" t="s">
        <v>100</v>
      </c>
      <c r="F1732" t="s">
        <v>294</v>
      </c>
      <c r="G1732" t="s">
        <v>311</v>
      </c>
      <c r="H1732">
        <v>197</v>
      </c>
      <c r="I1732">
        <f>MediaSpend[[#This Row],[GrossMediaSpend]]*1.19</f>
        <v>234.42999999999998</v>
      </c>
    </row>
    <row r="1733" spans="1:9" x14ac:dyDescent="0.3">
      <c r="A1733" s="7">
        <v>44366</v>
      </c>
      <c r="B1733" s="7">
        <v>2020</v>
      </c>
      <c r="C1733">
        <v>4</v>
      </c>
      <c r="D1733" t="s">
        <v>173</v>
      </c>
      <c r="E1733" t="s">
        <v>100</v>
      </c>
      <c r="F1733" t="s">
        <v>415</v>
      </c>
      <c r="G1733" t="s">
        <v>416</v>
      </c>
      <c r="H1733">
        <v>247</v>
      </c>
      <c r="I1733">
        <f>MediaSpend[[#This Row],[GrossMediaSpend]]*1.19</f>
        <v>293.93</v>
      </c>
    </row>
    <row r="1734" spans="1:9" x14ac:dyDescent="0.3">
      <c r="A1734" s="7">
        <v>44366</v>
      </c>
      <c r="B1734" s="7">
        <v>2020</v>
      </c>
      <c r="C1734">
        <v>4</v>
      </c>
      <c r="D1734" t="s">
        <v>187</v>
      </c>
      <c r="E1734" t="s">
        <v>100</v>
      </c>
      <c r="F1734" t="s">
        <v>287</v>
      </c>
      <c r="G1734" t="s">
        <v>288</v>
      </c>
      <c r="H1734">
        <v>115</v>
      </c>
      <c r="I1734">
        <f>MediaSpend[[#This Row],[GrossMediaSpend]]*1.19</f>
        <v>136.85</v>
      </c>
    </row>
    <row r="1735" spans="1:9" x14ac:dyDescent="0.3">
      <c r="A1735" s="7">
        <v>44366</v>
      </c>
      <c r="B1735" s="7">
        <v>2020</v>
      </c>
      <c r="C1735">
        <v>4</v>
      </c>
      <c r="D1735" t="s">
        <v>107</v>
      </c>
      <c r="E1735" t="s">
        <v>100</v>
      </c>
      <c r="F1735" t="s">
        <v>192</v>
      </c>
      <c r="G1735" t="s">
        <v>193</v>
      </c>
      <c r="H1735">
        <v>152</v>
      </c>
      <c r="I1735">
        <f>MediaSpend[[#This Row],[GrossMediaSpend]]*1.19</f>
        <v>180.88</v>
      </c>
    </row>
    <row r="1736" spans="1:9" x14ac:dyDescent="0.3">
      <c r="A1736" s="7">
        <v>44366</v>
      </c>
      <c r="B1736" s="7">
        <v>2020</v>
      </c>
      <c r="C1736">
        <v>4</v>
      </c>
      <c r="D1736" t="s">
        <v>107</v>
      </c>
      <c r="E1736" t="s">
        <v>100</v>
      </c>
      <c r="F1736" t="s">
        <v>197</v>
      </c>
      <c r="G1736" t="s">
        <v>198</v>
      </c>
      <c r="H1736">
        <v>194</v>
      </c>
      <c r="I1736">
        <f>MediaSpend[[#This Row],[GrossMediaSpend]]*1.19</f>
        <v>230.85999999999999</v>
      </c>
    </row>
    <row r="1737" spans="1:9" x14ac:dyDescent="0.3">
      <c r="A1737" s="7">
        <v>44366</v>
      </c>
      <c r="B1737" s="7">
        <v>2020</v>
      </c>
      <c r="C1737">
        <v>4</v>
      </c>
      <c r="D1737" t="s">
        <v>149</v>
      </c>
      <c r="E1737" t="s">
        <v>100</v>
      </c>
      <c r="F1737" t="s">
        <v>174</v>
      </c>
      <c r="G1737" t="s">
        <v>175</v>
      </c>
      <c r="H1737">
        <v>39</v>
      </c>
      <c r="I1737">
        <f>MediaSpend[[#This Row],[GrossMediaSpend]]*1.19</f>
        <v>46.41</v>
      </c>
    </row>
    <row r="1738" spans="1:9" x14ac:dyDescent="0.3">
      <c r="A1738" s="7">
        <v>44366</v>
      </c>
      <c r="B1738" s="7">
        <v>2020</v>
      </c>
      <c r="C1738">
        <v>4</v>
      </c>
      <c r="D1738" t="s">
        <v>261</v>
      </c>
      <c r="E1738" t="s">
        <v>100</v>
      </c>
      <c r="F1738" t="s">
        <v>404</v>
      </c>
      <c r="G1738" t="s">
        <v>405</v>
      </c>
      <c r="H1738">
        <v>258</v>
      </c>
      <c r="I1738">
        <f>MediaSpend[[#This Row],[GrossMediaSpend]]*1.19</f>
        <v>307.02</v>
      </c>
    </row>
    <row r="1739" spans="1:9" x14ac:dyDescent="0.3">
      <c r="A1739" s="7">
        <v>44366</v>
      </c>
      <c r="B1739" s="7">
        <v>2020</v>
      </c>
      <c r="C1739">
        <v>4</v>
      </c>
      <c r="D1739" t="s">
        <v>112</v>
      </c>
      <c r="E1739" t="s">
        <v>100</v>
      </c>
      <c r="F1739" t="s">
        <v>202</v>
      </c>
      <c r="G1739" t="s">
        <v>203</v>
      </c>
      <c r="H1739">
        <v>47</v>
      </c>
      <c r="I1739">
        <f>MediaSpend[[#This Row],[GrossMediaSpend]]*1.19</f>
        <v>55.93</v>
      </c>
    </row>
    <row r="1740" spans="1:9" x14ac:dyDescent="0.3">
      <c r="A1740" s="7">
        <v>44366</v>
      </c>
      <c r="B1740" s="7">
        <v>2020</v>
      </c>
      <c r="C1740">
        <v>4</v>
      </c>
      <c r="D1740" t="s">
        <v>103</v>
      </c>
      <c r="E1740" t="s">
        <v>100</v>
      </c>
      <c r="F1740" t="s">
        <v>210</v>
      </c>
      <c r="G1740" t="s">
        <v>211</v>
      </c>
      <c r="H1740">
        <v>119</v>
      </c>
      <c r="I1740">
        <f>MediaSpend[[#This Row],[GrossMediaSpend]]*1.19</f>
        <v>141.60999999999999</v>
      </c>
    </row>
    <row r="1741" spans="1:9" x14ac:dyDescent="0.3">
      <c r="A1741" s="7">
        <v>44366</v>
      </c>
      <c r="B1741" s="7">
        <v>2020</v>
      </c>
      <c r="C1741">
        <v>4</v>
      </c>
      <c r="D1741" t="s">
        <v>173</v>
      </c>
      <c r="E1741" t="s">
        <v>100</v>
      </c>
      <c r="F1741" t="s">
        <v>212</v>
      </c>
      <c r="G1741" t="s">
        <v>314</v>
      </c>
      <c r="H1741">
        <v>147</v>
      </c>
      <c r="I1741">
        <f>MediaSpend[[#This Row],[GrossMediaSpend]]*1.19</f>
        <v>174.92999999999998</v>
      </c>
    </row>
    <row r="1742" spans="1:9" x14ac:dyDescent="0.3">
      <c r="A1742" s="7">
        <v>44366</v>
      </c>
      <c r="B1742" s="7">
        <v>2020</v>
      </c>
      <c r="C1742">
        <v>4</v>
      </c>
      <c r="D1742" t="s">
        <v>111</v>
      </c>
      <c r="E1742" t="s">
        <v>100</v>
      </c>
      <c r="F1742" t="s">
        <v>212</v>
      </c>
      <c r="G1742" t="s">
        <v>315</v>
      </c>
      <c r="H1742">
        <v>110</v>
      </c>
      <c r="I1742">
        <f>MediaSpend[[#This Row],[GrossMediaSpend]]*1.19</f>
        <v>130.9</v>
      </c>
    </row>
    <row r="1743" spans="1:9" x14ac:dyDescent="0.3">
      <c r="A1743" s="7">
        <v>44366</v>
      </c>
      <c r="B1743" s="7">
        <v>2020</v>
      </c>
      <c r="C1743">
        <v>4</v>
      </c>
      <c r="D1743" t="s">
        <v>149</v>
      </c>
      <c r="E1743" t="s">
        <v>100</v>
      </c>
      <c r="F1743" t="s">
        <v>212</v>
      </c>
      <c r="G1743" t="s">
        <v>315</v>
      </c>
      <c r="H1743">
        <v>190</v>
      </c>
      <c r="I1743">
        <f>MediaSpend[[#This Row],[GrossMediaSpend]]*1.19</f>
        <v>226.1</v>
      </c>
    </row>
    <row r="1744" spans="1:9" x14ac:dyDescent="0.3">
      <c r="A1744" s="7">
        <v>44366</v>
      </c>
      <c r="B1744" s="7">
        <v>2020</v>
      </c>
      <c r="C1744">
        <v>4</v>
      </c>
      <c r="D1744" t="s">
        <v>187</v>
      </c>
      <c r="E1744" t="s">
        <v>100</v>
      </c>
      <c r="F1744" t="s">
        <v>214</v>
      </c>
      <c r="G1744" t="s">
        <v>217</v>
      </c>
      <c r="H1744">
        <v>256</v>
      </c>
      <c r="I1744">
        <f>MediaSpend[[#This Row],[GrossMediaSpend]]*1.19</f>
        <v>304.64</v>
      </c>
    </row>
    <row r="1745" spans="1:9" x14ac:dyDescent="0.3">
      <c r="A1745" s="7">
        <v>44366</v>
      </c>
      <c r="B1745" s="7">
        <v>2020</v>
      </c>
      <c r="C1745">
        <v>4</v>
      </c>
      <c r="D1745" t="s">
        <v>104</v>
      </c>
      <c r="E1745" t="s">
        <v>100</v>
      </c>
      <c r="F1745" t="s">
        <v>214</v>
      </c>
      <c r="G1745" t="s">
        <v>215</v>
      </c>
      <c r="H1745">
        <v>154</v>
      </c>
      <c r="I1745">
        <f>MediaSpend[[#This Row],[GrossMediaSpend]]*1.19</f>
        <v>183.26</v>
      </c>
    </row>
    <row r="1746" spans="1:9" x14ac:dyDescent="0.3">
      <c r="A1746" s="7">
        <v>44366</v>
      </c>
      <c r="B1746" s="7">
        <v>2020</v>
      </c>
      <c r="C1746">
        <v>4</v>
      </c>
      <c r="D1746" t="s">
        <v>104</v>
      </c>
      <c r="E1746" t="s">
        <v>100</v>
      </c>
      <c r="F1746" t="s">
        <v>214</v>
      </c>
      <c r="G1746" t="s">
        <v>216</v>
      </c>
      <c r="H1746">
        <v>48</v>
      </c>
      <c r="I1746">
        <f>MediaSpend[[#This Row],[GrossMediaSpend]]*1.19</f>
        <v>57.12</v>
      </c>
    </row>
    <row r="1747" spans="1:9" x14ac:dyDescent="0.3">
      <c r="A1747" s="7">
        <v>44366</v>
      </c>
      <c r="B1747" s="7">
        <v>2020</v>
      </c>
      <c r="C1747">
        <v>4</v>
      </c>
      <c r="D1747" t="s">
        <v>105</v>
      </c>
      <c r="E1747" t="s">
        <v>100</v>
      </c>
      <c r="F1747" t="s">
        <v>214</v>
      </c>
      <c r="G1747" t="s">
        <v>217</v>
      </c>
      <c r="H1747">
        <v>54</v>
      </c>
      <c r="I1747">
        <f>MediaSpend[[#This Row],[GrossMediaSpend]]*1.19</f>
        <v>64.259999999999991</v>
      </c>
    </row>
    <row r="1748" spans="1:9" x14ac:dyDescent="0.3">
      <c r="A1748" s="7">
        <v>44366</v>
      </c>
      <c r="B1748" s="7">
        <v>2020</v>
      </c>
      <c r="C1748">
        <v>4</v>
      </c>
      <c r="D1748" t="s">
        <v>105</v>
      </c>
      <c r="E1748" t="s">
        <v>100</v>
      </c>
      <c r="F1748" t="s">
        <v>214</v>
      </c>
      <c r="G1748" t="s">
        <v>298</v>
      </c>
      <c r="H1748">
        <v>157</v>
      </c>
      <c r="I1748">
        <f>MediaSpend[[#This Row],[GrossMediaSpend]]*1.19</f>
        <v>186.82999999999998</v>
      </c>
    </row>
    <row r="1749" spans="1:9" x14ac:dyDescent="0.3">
      <c r="A1749" s="7">
        <v>44366</v>
      </c>
      <c r="B1749" s="7">
        <v>2020</v>
      </c>
      <c r="C1749">
        <v>4</v>
      </c>
      <c r="D1749" t="s">
        <v>105</v>
      </c>
      <c r="E1749" t="s">
        <v>100</v>
      </c>
      <c r="F1749" t="s">
        <v>214</v>
      </c>
      <c r="G1749" t="s">
        <v>296</v>
      </c>
      <c r="H1749">
        <v>21</v>
      </c>
      <c r="I1749">
        <f>MediaSpend[[#This Row],[GrossMediaSpend]]*1.19</f>
        <v>24.99</v>
      </c>
    </row>
    <row r="1750" spans="1:9" x14ac:dyDescent="0.3">
      <c r="A1750" s="7">
        <v>44366</v>
      </c>
      <c r="B1750" s="7">
        <v>2020</v>
      </c>
      <c r="C1750">
        <v>4</v>
      </c>
      <c r="D1750" t="s">
        <v>105</v>
      </c>
      <c r="E1750" t="s">
        <v>100</v>
      </c>
      <c r="F1750" t="s">
        <v>214</v>
      </c>
      <c r="G1750" t="s">
        <v>215</v>
      </c>
      <c r="H1750">
        <v>93</v>
      </c>
      <c r="I1750">
        <f>MediaSpend[[#This Row],[GrossMediaSpend]]*1.19</f>
        <v>110.67</v>
      </c>
    </row>
    <row r="1751" spans="1:9" x14ac:dyDescent="0.3">
      <c r="A1751" s="7">
        <v>44366</v>
      </c>
      <c r="B1751" s="7">
        <v>2020</v>
      </c>
      <c r="C1751">
        <v>4</v>
      </c>
      <c r="D1751" t="s">
        <v>173</v>
      </c>
      <c r="E1751" t="s">
        <v>100</v>
      </c>
      <c r="F1751" t="s">
        <v>218</v>
      </c>
      <c r="G1751" t="s">
        <v>354</v>
      </c>
      <c r="H1751">
        <v>247</v>
      </c>
      <c r="I1751">
        <f>MediaSpend[[#This Row],[GrossMediaSpend]]*1.19</f>
        <v>293.93</v>
      </c>
    </row>
    <row r="1752" spans="1:9" x14ac:dyDescent="0.3">
      <c r="A1752" s="7">
        <v>44366</v>
      </c>
      <c r="B1752" s="7">
        <v>2020</v>
      </c>
      <c r="C1752">
        <v>4</v>
      </c>
      <c r="D1752" t="s">
        <v>111</v>
      </c>
      <c r="E1752" t="s">
        <v>100</v>
      </c>
      <c r="F1752" t="s">
        <v>218</v>
      </c>
      <c r="G1752" t="s">
        <v>339</v>
      </c>
      <c r="H1752">
        <v>119</v>
      </c>
      <c r="I1752">
        <f>MediaSpend[[#This Row],[GrossMediaSpend]]*1.19</f>
        <v>141.60999999999999</v>
      </c>
    </row>
    <row r="1753" spans="1:9" x14ac:dyDescent="0.3">
      <c r="A1753" s="7">
        <v>44366</v>
      </c>
      <c r="B1753" s="7">
        <v>2020</v>
      </c>
      <c r="C1753">
        <v>4</v>
      </c>
      <c r="D1753" t="s">
        <v>99</v>
      </c>
      <c r="E1753" t="s">
        <v>100</v>
      </c>
      <c r="F1753" t="s">
        <v>218</v>
      </c>
      <c r="G1753" t="s">
        <v>221</v>
      </c>
      <c r="H1753">
        <v>40</v>
      </c>
      <c r="I1753">
        <f>MediaSpend[[#This Row],[GrossMediaSpend]]*1.19</f>
        <v>47.599999999999994</v>
      </c>
    </row>
    <row r="1754" spans="1:9" x14ac:dyDescent="0.3">
      <c r="A1754" s="7">
        <v>44366</v>
      </c>
      <c r="B1754" s="7">
        <v>2020</v>
      </c>
      <c r="C1754">
        <v>4</v>
      </c>
      <c r="D1754" t="s">
        <v>178</v>
      </c>
      <c r="E1754" t="s">
        <v>100</v>
      </c>
      <c r="F1754" t="s">
        <v>218</v>
      </c>
      <c r="G1754" t="s">
        <v>221</v>
      </c>
      <c r="H1754">
        <v>33</v>
      </c>
      <c r="I1754">
        <f>MediaSpend[[#This Row],[GrossMediaSpend]]*1.19</f>
        <v>39.269999999999996</v>
      </c>
    </row>
    <row r="1755" spans="1:9" x14ac:dyDescent="0.3">
      <c r="A1755" s="7">
        <v>44366</v>
      </c>
      <c r="B1755" s="7">
        <v>2020</v>
      </c>
      <c r="C1755">
        <v>4</v>
      </c>
      <c r="D1755" t="s">
        <v>187</v>
      </c>
      <c r="E1755" t="s">
        <v>100</v>
      </c>
      <c r="F1755" t="s">
        <v>218</v>
      </c>
      <c r="G1755" t="s">
        <v>221</v>
      </c>
      <c r="H1755">
        <v>252</v>
      </c>
      <c r="I1755">
        <f>MediaSpend[[#This Row],[GrossMediaSpend]]*1.19</f>
        <v>299.88</v>
      </c>
    </row>
    <row r="1756" spans="1:9" x14ac:dyDescent="0.3">
      <c r="A1756" s="7">
        <v>44366</v>
      </c>
      <c r="B1756" s="7">
        <v>2020</v>
      </c>
      <c r="C1756">
        <v>4</v>
      </c>
      <c r="D1756" t="s">
        <v>173</v>
      </c>
      <c r="E1756" t="s">
        <v>100</v>
      </c>
      <c r="F1756" t="s">
        <v>218</v>
      </c>
      <c r="G1756" t="s">
        <v>221</v>
      </c>
      <c r="H1756">
        <v>11</v>
      </c>
      <c r="I1756">
        <f>MediaSpend[[#This Row],[GrossMediaSpend]]*1.19</f>
        <v>13.09</v>
      </c>
    </row>
    <row r="1757" spans="1:9" x14ac:dyDescent="0.3">
      <c r="A1757" s="7">
        <v>44366</v>
      </c>
      <c r="B1757" s="7">
        <v>2020</v>
      </c>
      <c r="C1757">
        <v>4</v>
      </c>
      <c r="D1757" t="s">
        <v>107</v>
      </c>
      <c r="E1757" t="s">
        <v>100</v>
      </c>
      <c r="F1757" t="s">
        <v>218</v>
      </c>
      <c r="G1757" t="s">
        <v>221</v>
      </c>
      <c r="H1757">
        <v>259</v>
      </c>
      <c r="I1757">
        <f>MediaSpend[[#This Row],[GrossMediaSpend]]*1.19</f>
        <v>308.20999999999998</v>
      </c>
    </row>
    <row r="1758" spans="1:9" x14ac:dyDescent="0.3">
      <c r="A1758" s="7">
        <v>44366</v>
      </c>
      <c r="B1758" s="7">
        <v>2020</v>
      </c>
      <c r="C1758">
        <v>4</v>
      </c>
      <c r="D1758" t="s">
        <v>111</v>
      </c>
      <c r="E1758" t="s">
        <v>100</v>
      </c>
      <c r="F1758" t="s">
        <v>218</v>
      </c>
      <c r="G1758" t="s">
        <v>221</v>
      </c>
      <c r="H1758">
        <v>111</v>
      </c>
      <c r="I1758">
        <f>MediaSpend[[#This Row],[GrossMediaSpend]]*1.19</f>
        <v>132.09</v>
      </c>
    </row>
    <row r="1759" spans="1:9" x14ac:dyDescent="0.3">
      <c r="A1759" s="7">
        <v>44366</v>
      </c>
      <c r="B1759" s="7">
        <v>2020</v>
      </c>
      <c r="C1759">
        <v>4</v>
      </c>
      <c r="D1759" t="s">
        <v>149</v>
      </c>
      <c r="E1759" t="s">
        <v>100</v>
      </c>
      <c r="F1759" t="s">
        <v>218</v>
      </c>
      <c r="G1759" t="s">
        <v>221</v>
      </c>
      <c r="H1759">
        <v>26</v>
      </c>
      <c r="I1759">
        <f>MediaSpend[[#This Row],[GrossMediaSpend]]*1.19</f>
        <v>30.939999999999998</v>
      </c>
    </row>
    <row r="1760" spans="1:9" x14ac:dyDescent="0.3">
      <c r="A1760" s="7">
        <v>44396</v>
      </c>
      <c r="B1760" s="7">
        <v>2020</v>
      </c>
      <c r="C1760">
        <v>5</v>
      </c>
      <c r="D1760" t="s">
        <v>99</v>
      </c>
      <c r="E1760" t="s">
        <v>100</v>
      </c>
      <c r="F1760" t="s">
        <v>101</v>
      </c>
      <c r="G1760" t="s">
        <v>102</v>
      </c>
      <c r="H1760">
        <v>181</v>
      </c>
      <c r="I1760">
        <f>MediaSpend[[#This Row],[GrossMediaSpend]]*1.19</f>
        <v>215.39</v>
      </c>
    </row>
    <row r="1761" spans="1:9" x14ac:dyDescent="0.3">
      <c r="A1761" s="7">
        <v>44396</v>
      </c>
      <c r="B1761" s="7">
        <v>2020</v>
      </c>
      <c r="C1761">
        <v>5</v>
      </c>
      <c r="D1761" t="s">
        <v>178</v>
      </c>
      <c r="E1761" t="s">
        <v>100</v>
      </c>
      <c r="F1761" t="s">
        <v>101</v>
      </c>
      <c r="G1761" t="s">
        <v>102</v>
      </c>
      <c r="H1761">
        <v>250</v>
      </c>
      <c r="I1761">
        <f>MediaSpend[[#This Row],[GrossMediaSpend]]*1.19</f>
        <v>297.5</v>
      </c>
    </row>
    <row r="1762" spans="1:9" x14ac:dyDescent="0.3">
      <c r="A1762" s="7">
        <v>44396</v>
      </c>
      <c r="B1762" s="7">
        <v>2020</v>
      </c>
      <c r="C1762">
        <v>5</v>
      </c>
      <c r="D1762" t="s">
        <v>111</v>
      </c>
      <c r="E1762" t="s">
        <v>100</v>
      </c>
      <c r="F1762" t="s">
        <v>101</v>
      </c>
      <c r="G1762" t="s">
        <v>102</v>
      </c>
      <c r="H1762">
        <v>183</v>
      </c>
      <c r="I1762">
        <f>MediaSpend[[#This Row],[GrossMediaSpend]]*1.19</f>
        <v>217.76999999999998</v>
      </c>
    </row>
    <row r="1763" spans="1:9" x14ac:dyDescent="0.3">
      <c r="A1763" s="7">
        <v>44396</v>
      </c>
      <c r="B1763" s="7">
        <v>2020</v>
      </c>
      <c r="C1763">
        <v>5</v>
      </c>
      <c r="D1763" t="s">
        <v>104</v>
      </c>
      <c r="E1763" t="s">
        <v>100</v>
      </c>
      <c r="F1763" t="s">
        <v>101</v>
      </c>
      <c r="G1763" t="s">
        <v>102</v>
      </c>
      <c r="H1763">
        <v>100</v>
      </c>
      <c r="I1763">
        <f>MediaSpend[[#This Row],[GrossMediaSpend]]*1.19</f>
        <v>119</v>
      </c>
    </row>
    <row r="1764" spans="1:9" x14ac:dyDescent="0.3">
      <c r="A1764" s="7">
        <v>44396</v>
      </c>
      <c r="B1764" s="7">
        <v>2020</v>
      </c>
      <c r="C1764">
        <v>5</v>
      </c>
      <c r="D1764" t="s">
        <v>105</v>
      </c>
      <c r="E1764" t="s">
        <v>100</v>
      </c>
      <c r="F1764" t="s">
        <v>101</v>
      </c>
      <c r="G1764" t="s">
        <v>102</v>
      </c>
      <c r="H1764">
        <v>34</v>
      </c>
      <c r="I1764">
        <f>MediaSpend[[#This Row],[GrossMediaSpend]]*1.19</f>
        <v>40.46</v>
      </c>
    </row>
    <row r="1765" spans="1:9" x14ac:dyDescent="0.3">
      <c r="A1765" s="7">
        <v>44396</v>
      </c>
      <c r="B1765" s="7">
        <v>2020</v>
      </c>
      <c r="C1765">
        <v>5</v>
      </c>
      <c r="D1765" t="s">
        <v>99</v>
      </c>
      <c r="E1765" t="s">
        <v>100</v>
      </c>
      <c r="F1765" t="s">
        <v>101</v>
      </c>
      <c r="G1765" t="s">
        <v>106</v>
      </c>
      <c r="H1765">
        <v>36</v>
      </c>
      <c r="I1765">
        <f>MediaSpend[[#This Row],[GrossMediaSpend]]*1.19</f>
        <v>42.839999999999996</v>
      </c>
    </row>
    <row r="1766" spans="1:9" x14ac:dyDescent="0.3">
      <c r="A1766" s="7">
        <v>44396</v>
      </c>
      <c r="B1766" s="7">
        <v>2020</v>
      </c>
      <c r="C1766">
        <v>5</v>
      </c>
      <c r="D1766" t="s">
        <v>261</v>
      </c>
      <c r="E1766" t="s">
        <v>100</v>
      </c>
      <c r="F1766" t="s">
        <v>101</v>
      </c>
      <c r="G1766" t="s">
        <v>106</v>
      </c>
      <c r="H1766">
        <v>6</v>
      </c>
      <c r="I1766">
        <f>MediaSpend[[#This Row],[GrossMediaSpend]]*1.19</f>
        <v>7.14</v>
      </c>
    </row>
    <row r="1767" spans="1:9" x14ac:dyDescent="0.3">
      <c r="A1767" s="7">
        <v>44396</v>
      </c>
      <c r="B1767" s="7">
        <v>2020</v>
      </c>
      <c r="C1767">
        <v>5</v>
      </c>
      <c r="D1767" t="s">
        <v>105</v>
      </c>
      <c r="E1767" t="s">
        <v>100</v>
      </c>
      <c r="F1767" t="s">
        <v>101</v>
      </c>
      <c r="G1767" t="s">
        <v>106</v>
      </c>
      <c r="H1767">
        <v>155</v>
      </c>
      <c r="I1767">
        <f>MediaSpend[[#This Row],[GrossMediaSpend]]*1.19</f>
        <v>184.45</v>
      </c>
    </row>
    <row r="1768" spans="1:9" x14ac:dyDescent="0.3">
      <c r="A1768" s="7">
        <v>44396</v>
      </c>
      <c r="B1768" s="7">
        <v>2020</v>
      </c>
      <c r="C1768">
        <v>5</v>
      </c>
      <c r="D1768" t="s">
        <v>104</v>
      </c>
      <c r="E1768" t="s">
        <v>100</v>
      </c>
      <c r="F1768" t="s">
        <v>101</v>
      </c>
      <c r="G1768" t="s">
        <v>106</v>
      </c>
      <c r="H1768">
        <v>21</v>
      </c>
      <c r="I1768">
        <f>MediaSpend[[#This Row],[GrossMediaSpend]]*1.19</f>
        <v>24.99</v>
      </c>
    </row>
    <row r="1769" spans="1:9" x14ac:dyDescent="0.3">
      <c r="A1769" s="7">
        <v>44396</v>
      </c>
      <c r="B1769" s="7">
        <v>2020</v>
      </c>
      <c r="C1769">
        <v>5</v>
      </c>
      <c r="D1769" t="s">
        <v>103</v>
      </c>
      <c r="E1769" t="s">
        <v>100</v>
      </c>
      <c r="F1769" t="s">
        <v>101</v>
      </c>
      <c r="G1769" t="s">
        <v>109</v>
      </c>
      <c r="H1769">
        <v>145</v>
      </c>
      <c r="I1769">
        <f>MediaSpend[[#This Row],[GrossMediaSpend]]*1.19</f>
        <v>172.54999999999998</v>
      </c>
    </row>
    <row r="1770" spans="1:9" x14ac:dyDescent="0.3">
      <c r="A1770" s="7">
        <v>44396</v>
      </c>
      <c r="B1770" s="7">
        <v>2020</v>
      </c>
      <c r="C1770">
        <v>5</v>
      </c>
      <c r="D1770" t="s">
        <v>103</v>
      </c>
      <c r="E1770" t="s">
        <v>100</v>
      </c>
      <c r="F1770" t="s">
        <v>101</v>
      </c>
      <c r="G1770" t="s">
        <v>110</v>
      </c>
      <c r="H1770">
        <v>263</v>
      </c>
      <c r="I1770">
        <f>MediaSpend[[#This Row],[GrossMediaSpend]]*1.19</f>
        <v>312.96999999999997</v>
      </c>
    </row>
    <row r="1771" spans="1:9" x14ac:dyDescent="0.3">
      <c r="A1771" s="7">
        <v>44396</v>
      </c>
      <c r="B1771" s="7">
        <v>2020</v>
      </c>
      <c r="C1771">
        <v>5</v>
      </c>
      <c r="D1771" t="s">
        <v>103</v>
      </c>
      <c r="E1771" t="s">
        <v>100</v>
      </c>
      <c r="F1771" t="s">
        <v>101</v>
      </c>
      <c r="G1771" t="s">
        <v>340</v>
      </c>
      <c r="H1771">
        <v>68</v>
      </c>
      <c r="I1771">
        <f>MediaSpend[[#This Row],[GrossMediaSpend]]*1.19</f>
        <v>80.92</v>
      </c>
    </row>
    <row r="1772" spans="1:9" x14ac:dyDescent="0.3">
      <c r="A1772" s="7">
        <v>44396</v>
      </c>
      <c r="B1772" s="7">
        <v>2020</v>
      </c>
      <c r="C1772">
        <v>5</v>
      </c>
      <c r="D1772" t="s">
        <v>105</v>
      </c>
      <c r="E1772" t="s">
        <v>100</v>
      </c>
      <c r="F1772" t="s">
        <v>101</v>
      </c>
      <c r="G1772" t="s">
        <v>223</v>
      </c>
      <c r="H1772">
        <v>115</v>
      </c>
      <c r="I1772">
        <f>MediaSpend[[#This Row],[GrossMediaSpend]]*1.19</f>
        <v>136.85</v>
      </c>
    </row>
    <row r="1773" spans="1:9" x14ac:dyDescent="0.3">
      <c r="A1773" s="7">
        <v>44396</v>
      </c>
      <c r="B1773" s="7">
        <v>2020</v>
      </c>
      <c r="C1773">
        <v>5</v>
      </c>
      <c r="D1773" t="s">
        <v>116</v>
      </c>
      <c r="E1773" t="s">
        <v>113</v>
      </c>
      <c r="F1773" t="s">
        <v>114</v>
      </c>
      <c r="G1773" t="s">
        <v>115</v>
      </c>
      <c r="H1773">
        <v>219</v>
      </c>
      <c r="I1773">
        <f>MediaSpend[[#This Row],[GrossMediaSpend]]*1.19</f>
        <v>260.61</v>
      </c>
    </row>
    <row r="1774" spans="1:9" x14ac:dyDescent="0.3">
      <c r="A1774" s="7">
        <v>44396</v>
      </c>
      <c r="B1774" s="7">
        <v>2020</v>
      </c>
      <c r="C1774">
        <v>5</v>
      </c>
      <c r="D1774" t="s">
        <v>116</v>
      </c>
      <c r="E1774" t="s">
        <v>113</v>
      </c>
      <c r="F1774" t="s">
        <v>114</v>
      </c>
      <c r="G1774" t="s">
        <v>227</v>
      </c>
      <c r="H1774">
        <v>119</v>
      </c>
      <c r="I1774">
        <f>MediaSpend[[#This Row],[GrossMediaSpend]]*1.19</f>
        <v>141.60999999999999</v>
      </c>
    </row>
    <row r="1775" spans="1:9" x14ac:dyDescent="0.3">
      <c r="A1775" s="7">
        <v>44396</v>
      </c>
      <c r="B1775" s="7">
        <v>2020</v>
      </c>
      <c r="C1775">
        <v>5</v>
      </c>
      <c r="D1775" t="s">
        <v>116</v>
      </c>
      <c r="E1775" t="s">
        <v>113</v>
      </c>
      <c r="F1775" t="s">
        <v>114</v>
      </c>
      <c r="G1775" t="s">
        <v>279</v>
      </c>
      <c r="H1775">
        <v>75</v>
      </c>
      <c r="I1775">
        <f>MediaSpend[[#This Row],[GrossMediaSpend]]*1.19</f>
        <v>89.25</v>
      </c>
    </row>
    <row r="1776" spans="1:9" x14ac:dyDescent="0.3">
      <c r="A1776" s="7">
        <v>44396</v>
      </c>
      <c r="B1776" s="7">
        <v>2020</v>
      </c>
      <c r="C1776">
        <v>5</v>
      </c>
      <c r="D1776" t="s">
        <v>116</v>
      </c>
      <c r="E1776" t="s">
        <v>113</v>
      </c>
      <c r="F1776" t="s">
        <v>114</v>
      </c>
      <c r="G1776" t="s">
        <v>117</v>
      </c>
      <c r="H1776">
        <v>88</v>
      </c>
      <c r="I1776">
        <f>MediaSpend[[#This Row],[GrossMediaSpend]]*1.19</f>
        <v>104.72</v>
      </c>
    </row>
    <row r="1777" spans="1:9" x14ac:dyDescent="0.3">
      <c r="A1777" s="7">
        <v>44396</v>
      </c>
      <c r="B1777" s="7">
        <v>2020</v>
      </c>
      <c r="C1777">
        <v>5</v>
      </c>
      <c r="D1777" t="s">
        <v>99</v>
      </c>
      <c r="E1777" t="s">
        <v>118</v>
      </c>
      <c r="F1777" t="s">
        <v>119</v>
      </c>
      <c r="G1777" t="s">
        <v>120</v>
      </c>
      <c r="H1777">
        <v>147</v>
      </c>
      <c r="I1777">
        <f>MediaSpend[[#This Row],[GrossMediaSpend]]*1.19</f>
        <v>174.92999999999998</v>
      </c>
    </row>
    <row r="1778" spans="1:9" x14ac:dyDescent="0.3">
      <c r="A1778" s="7">
        <v>44396</v>
      </c>
      <c r="B1778" s="7">
        <v>2020</v>
      </c>
      <c r="C1778">
        <v>5</v>
      </c>
      <c r="D1778" t="s">
        <v>99</v>
      </c>
      <c r="E1778" t="s">
        <v>118</v>
      </c>
      <c r="F1778" t="s">
        <v>119</v>
      </c>
      <c r="G1778" t="s">
        <v>121</v>
      </c>
      <c r="H1778">
        <v>19</v>
      </c>
      <c r="I1778">
        <f>MediaSpend[[#This Row],[GrossMediaSpend]]*1.19</f>
        <v>22.61</v>
      </c>
    </row>
    <row r="1779" spans="1:9" x14ac:dyDescent="0.3">
      <c r="A1779" s="7">
        <v>44396</v>
      </c>
      <c r="B1779" s="7">
        <v>2020</v>
      </c>
      <c r="C1779">
        <v>5</v>
      </c>
      <c r="D1779" t="s">
        <v>99</v>
      </c>
      <c r="E1779" t="s">
        <v>118</v>
      </c>
      <c r="F1779" t="s">
        <v>218</v>
      </c>
      <c r="G1779" t="s">
        <v>230</v>
      </c>
      <c r="H1779">
        <v>212</v>
      </c>
      <c r="I1779">
        <f>MediaSpend[[#This Row],[GrossMediaSpend]]*1.19</f>
        <v>252.28</v>
      </c>
    </row>
    <row r="1780" spans="1:9" x14ac:dyDescent="0.3">
      <c r="A1780" s="7">
        <v>44396</v>
      </c>
      <c r="B1780" s="7">
        <v>2020</v>
      </c>
      <c r="C1780">
        <v>5</v>
      </c>
      <c r="D1780" t="s">
        <v>107</v>
      </c>
      <c r="E1780" t="s">
        <v>118</v>
      </c>
      <c r="F1780" t="s">
        <v>318</v>
      </c>
      <c r="G1780" t="s">
        <v>319</v>
      </c>
      <c r="H1780">
        <v>52</v>
      </c>
      <c r="I1780">
        <f>MediaSpend[[#This Row],[GrossMediaSpend]]*1.19</f>
        <v>61.879999999999995</v>
      </c>
    </row>
    <row r="1781" spans="1:9" x14ac:dyDescent="0.3">
      <c r="A1781" s="7">
        <v>44396</v>
      </c>
      <c r="B1781" s="7">
        <v>2020</v>
      </c>
      <c r="C1781">
        <v>5</v>
      </c>
      <c r="D1781" t="s">
        <v>107</v>
      </c>
      <c r="E1781" t="s">
        <v>118</v>
      </c>
      <c r="F1781" t="s">
        <v>401</v>
      </c>
      <c r="G1781" t="s">
        <v>401</v>
      </c>
      <c r="H1781">
        <v>175</v>
      </c>
      <c r="I1781">
        <f>MediaSpend[[#This Row],[GrossMediaSpend]]*1.19</f>
        <v>208.25</v>
      </c>
    </row>
    <row r="1782" spans="1:9" x14ac:dyDescent="0.3">
      <c r="A1782" s="7">
        <v>44396</v>
      </c>
      <c r="B1782" s="7">
        <v>2020</v>
      </c>
      <c r="C1782">
        <v>5</v>
      </c>
      <c r="D1782" t="s">
        <v>107</v>
      </c>
      <c r="E1782" t="s">
        <v>118</v>
      </c>
      <c r="F1782" t="s">
        <v>271</v>
      </c>
      <c r="G1782" t="s">
        <v>272</v>
      </c>
      <c r="H1782">
        <v>258</v>
      </c>
      <c r="I1782">
        <f>MediaSpend[[#This Row],[GrossMediaSpend]]*1.19</f>
        <v>307.02</v>
      </c>
    </row>
    <row r="1783" spans="1:9" x14ac:dyDescent="0.3">
      <c r="A1783" s="7">
        <v>44396</v>
      </c>
      <c r="B1783" s="7">
        <v>2020</v>
      </c>
      <c r="C1783">
        <v>5</v>
      </c>
      <c r="D1783" t="s">
        <v>261</v>
      </c>
      <c r="E1783" t="s">
        <v>118</v>
      </c>
      <c r="F1783" t="s">
        <v>218</v>
      </c>
      <c r="G1783" t="s">
        <v>230</v>
      </c>
      <c r="H1783">
        <v>89</v>
      </c>
      <c r="I1783">
        <f>MediaSpend[[#This Row],[GrossMediaSpend]]*1.19</f>
        <v>105.91</v>
      </c>
    </row>
    <row r="1784" spans="1:9" x14ac:dyDescent="0.3">
      <c r="A1784" s="7">
        <v>44396</v>
      </c>
      <c r="B1784" s="7">
        <v>2020</v>
      </c>
      <c r="C1784">
        <v>5</v>
      </c>
      <c r="D1784" t="s">
        <v>261</v>
      </c>
      <c r="E1784" t="s">
        <v>118</v>
      </c>
      <c r="F1784" t="s">
        <v>300</v>
      </c>
      <c r="G1784" t="s">
        <v>301</v>
      </c>
      <c r="H1784">
        <v>19</v>
      </c>
      <c r="I1784">
        <f>MediaSpend[[#This Row],[GrossMediaSpend]]*1.19</f>
        <v>22.61</v>
      </c>
    </row>
    <row r="1785" spans="1:9" x14ac:dyDescent="0.3">
      <c r="A1785" s="7">
        <v>44396</v>
      </c>
      <c r="B1785" s="7">
        <v>2020</v>
      </c>
      <c r="C1785">
        <v>5</v>
      </c>
      <c r="D1785" t="s">
        <v>105</v>
      </c>
      <c r="E1785" t="s">
        <v>118</v>
      </c>
      <c r="F1785" t="s">
        <v>131</v>
      </c>
      <c r="G1785" t="s">
        <v>132</v>
      </c>
      <c r="H1785">
        <v>11</v>
      </c>
      <c r="I1785">
        <f>MediaSpend[[#This Row],[GrossMediaSpend]]*1.19</f>
        <v>13.09</v>
      </c>
    </row>
    <row r="1786" spans="1:9" x14ac:dyDescent="0.3">
      <c r="A1786" s="7">
        <v>44396</v>
      </c>
      <c r="B1786" s="7">
        <v>2020</v>
      </c>
      <c r="C1786">
        <v>5</v>
      </c>
      <c r="D1786" t="s">
        <v>105</v>
      </c>
      <c r="E1786" t="s">
        <v>118</v>
      </c>
      <c r="F1786" t="s">
        <v>127</v>
      </c>
      <c r="G1786" t="s">
        <v>390</v>
      </c>
      <c r="H1786">
        <v>257</v>
      </c>
      <c r="I1786">
        <f>MediaSpend[[#This Row],[GrossMediaSpend]]*1.19</f>
        <v>305.83</v>
      </c>
    </row>
    <row r="1787" spans="1:9" x14ac:dyDescent="0.3">
      <c r="A1787" s="7">
        <v>44396</v>
      </c>
      <c r="B1787" s="7">
        <v>2020</v>
      </c>
      <c r="C1787">
        <v>5</v>
      </c>
      <c r="D1787" t="s">
        <v>105</v>
      </c>
      <c r="E1787" t="s">
        <v>118</v>
      </c>
      <c r="F1787" t="s">
        <v>129</v>
      </c>
      <c r="G1787" t="s">
        <v>130</v>
      </c>
      <c r="H1787">
        <v>141</v>
      </c>
      <c r="I1787">
        <f>MediaSpend[[#This Row],[GrossMediaSpend]]*1.19</f>
        <v>167.79</v>
      </c>
    </row>
    <row r="1788" spans="1:9" x14ac:dyDescent="0.3">
      <c r="A1788" s="7">
        <v>44396</v>
      </c>
      <c r="B1788" s="7">
        <v>2020</v>
      </c>
      <c r="C1788">
        <v>5</v>
      </c>
      <c r="D1788" t="s">
        <v>99</v>
      </c>
      <c r="E1788" t="s">
        <v>118</v>
      </c>
      <c r="F1788" t="s">
        <v>133</v>
      </c>
      <c r="G1788" t="s">
        <v>134</v>
      </c>
      <c r="H1788">
        <v>241</v>
      </c>
      <c r="I1788">
        <f>MediaSpend[[#This Row],[GrossMediaSpend]]*1.19</f>
        <v>286.78999999999996</v>
      </c>
    </row>
    <row r="1789" spans="1:9" x14ac:dyDescent="0.3">
      <c r="A1789" s="7">
        <v>44396</v>
      </c>
      <c r="B1789" s="7">
        <v>2020</v>
      </c>
      <c r="C1789">
        <v>5</v>
      </c>
      <c r="D1789" t="s">
        <v>103</v>
      </c>
      <c r="E1789" t="s">
        <v>118</v>
      </c>
      <c r="F1789" t="s">
        <v>133</v>
      </c>
      <c r="G1789" t="s">
        <v>134</v>
      </c>
      <c r="H1789">
        <v>97</v>
      </c>
      <c r="I1789">
        <f>MediaSpend[[#This Row],[GrossMediaSpend]]*1.19</f>
        <v>115.42999999999999</v>
      </c>
    </row>
    <row r="1790" spans="1:9" x14ac:dyDescent="0.3">
      <c r="A1790" s="7">
        <v>44396</v>
      </c>
      <c r="B1790" s="7">
        <v>2020</v>
      </c>
      <c r="C1790">
        <v>5</v>
      </c>
      <c r="D1790" t="s">
        <v>261</v>
      </c>
      <c r="E1790" t="s">
        <v>118</v>
      </c>
      <c r="F1790" t="s">
        <v>133</v>
      </c>
      <c r="G1790" t="s">
        <v>134</v>
      </c>
      <c r="H1790">
        <v>124</v>
      </c>
      <c r="I1790">
        <f>MediaSpend[[#This Row],[GrossMediaSpend]]*1.19</f>
        <v>147.56</v>
      </c>
    </row>
    <row r="1791" spans="1:9" x14ac:dyDescent="0.3">
      <c r="A1791" s="7">
        <v>44396</v>
      </c>
      <c r="B1791" s="7">
        <v>2020</v>
      </c>
      <c r="C1791">
        <v>5</v>
      </c>
      <c r="D1791" t="s">
        <v>99</v>
      </c>
      <c r="E1791" t="s">
        <v>113</v>
      </c>
      <c r="F1791" t="s">
        <v>233</v>
      </c>
      <c r="G1791" t="s">
        <v>234</v>
      </c>
      <c r="H1791">
        <v>5</v>
      </c>
      <c r="I1791">
        <f>MediaSpend[[#This Row],[GrossMediaSpend]]*1.19</f>
        <v>5.9499999999999993</v>
      </c>
    </row>
    <row r="1792" spans="1:9" x14ac:dyDescent="0.3">
      <c r="A1792" s="7">
        <v>44396</v>
      </c>
      <c r="B1792" s="7">
        <v>2020</v>
      </c>
      <c r="C1792">
        <v>5</v>
      </c>
      <c r="D1792" t="s">
        <v>99</v>
      </c>
      <c r="E1792" t="s">
        <v>113</v>
      </c>
      <c r="F1792" t="s">
        <v>241</v>
      </c>
      <c r="G1792" t="s">
        <v>273</v>
      </c>
      <c r="H1792">
        <v>137</v>
      </c>
      <c r="I1792">
        <f>MediaSpend[[#This Row],[GrossMediaSpend]]*1.19</f>
        <v>163.03</v>
      </c>
    </row>
    <row r="1793" spans="1:9" x14ac:dyDescent="0.3">
      <c r="A1793" s="7">
        <v>44396</v>
      </c>
      <c r="B1793" s="7">
        <v>2020</v>
      </c>
      <c r="C1793">
        <v>5</v>
      </c>
      <c r="D1793" t="s">
        <v>99</v>
      </c>
      <c r="E1793" t="s">
        <v>113</v>
      </c>
      <c r="F1793" t="s">
        <v>135</v>
      </c>
      <c r="G1793" t="s">
        <v>136</v>
      </c>
      <c r="H1793">
        <v>244</v>
      </c>
      <c r="I1793">
        <f>MediaSpend[[#This Row],[GrossMediaSpend]]*1.19</f>
        <v>290.36</v>
      </c>
    </row>
    <row r="1794" spans="1:9" x14ac:dyDescent="0.3">
      <c r="A1794" s="7">
        <v>44396</v>
      </c>
      <c r="B1794" s="7">
        <v>2020</v>
      </c>
      <c r="C1794">
        <v>5</v>
      </c>
      <c r="D1794" t="s">
        <v>107</v>
      </c>
      <c r="E1794" t="s">
        <v>113</v>
      </c>
      <c r="F1794" t="s">
        <v>239</v>
      </c>
      <c r="G1794" t="s">
        <v>240</v>
      </c>
      <c r="H1794">
        <v>248</v>
      </c>
      <c r="I1794">
        <f>MediaSpend[[#This Row],[GrossMediaSpend]]*1.19</f>
        <v>295.12</v>
      </c>
    </row>
    <row r="1795" spans="1:9" x14ac:dyDescent="0.3">
      <c r="A1795" s="7">
        <v>44396</v>
      </c>
      <c r="B1795" s="7">
        <v>2020</v>
      </c>
      <c r="C1795">
        <v>5</v>
      </c>
      <c r="D1795" t="s">
        <v>103</v>
      </c>
      <c r="E1795" t="s">
        <v>113</v>
      </c>
      <c r="F1795" t="s">
        <v>239</v>
      </c>
      <c r="G1795" t="s">
        <v>240</v>
      </c>
      <c r="H1795">
        <v>29</v>
      </c>
      <c r="I1795">
        <f>MediaSpend[[#This Row],[GrossMediaSpend]]*1.19</f>
        <v>34.51</v>
      </c>
    </row>
    <row r="1796" spans="1:9" x14ac:dyDescent="0.3">
      <c r="A1796" s="7">
        <v>44396</v>
      </c>
      <c r="B1796" s="7">
        <v>2020</v>
      </c>
      <c r="C1796">
        <v>5</v>
      </c>
      <c r="D1796" t="s">
        <v>103</v>
      </c>
      <c r="E1796" t="s">
        <v>113</v>
      </c>
      <c r="F1796" t="s">
        <v>137</v>
      </c>
      <c r="G1796" t="s">
        <v>138</v>
      </c>
      <c r="H1796">
        <v>154</v>
      </c>
      <c r="I1796">
        <f>MediaSpend[[#This Row],[GrossMediaSpend]]*1.19</f>
        <v>183.26</v>
      </c>
    </row>
    <row r="1797" spans="1:9" x14ac:dyDescent="0.3">
      <c r="A1797" s="7">
        <v>44396</v>
      </c>
      <c r="B1797" s="7">
        <v>2020</v>
      </c>
      <c r="C1797">
        <v>5</v>
      </c>
      <c r="D1797" t="s">
        <v>107</v>
      </c>
      <c r="E1797" t="s">
        <v>113</v>
      </c>
      <c r="F1797" t="s">
        <v>233</v>
      </c>
      <c r="G1797" t="s">
        <v>234</v>
      </c>
      <c r="H1797">
        <v>79</v>
      </c>
      <c r="I1797">
        <f>MediaSpend[[#This Row],[GrossMediaSpend]]*1.19</f>
        <v>94.009999999999991</v>
      </c>
    </row>
    <row r="1798" spans="1:9" x14ac:dyDescent="0.3">
      <c r="A1798" s="7">
        <v>44396</v>
      </c>
      <c r="B1798" s="7">
        <v>2020</v>
      </c>
      <c r="C1798">
        <v>5</v>
      </c>
      <c r="D1798" t="s">
        <v>111</v>
      </c>
      <c r="E1798" t="s">
        <v>113</v>
      </c>
      <c r="F1798" t="s">
        <v>143</v>
      </c>
      <c r="G1798" t="s">
        <v>144</v>
      </c>
      <c r="H1798">
        <v>234</v>
      </c>
      <c r="I1798">
        <f>MediaSpend[[#This Row],[GrossMediaSpend]]*1.19</f>
        <v>278.45999999999998</v>
      </c>
    </row>
    <row r="1799" spans="1:9" x14ac:dyDescent="0.3">
      <c r="A1799" s="7">
        <v>44396</v>
      </c>
      <c r="B1799" s="7">
        <v>2020</v>
      </c>
      <c r="C1799">
        <v>5</v>
      </c>
      <c r="D1799" t="s">
        <v>149</v>
      </c>
      <c r="E1799" t="s">
        <v>113</v>
      </c>
      <c r="F1799" t="s">
        <v>137</v>
      </c>
      <c r="G1799" t="s">
        <v>138</v>
      </c>
      <c r="H1799">
        <v>6</v>
      </c>
      <c r="I1799">
        <f>MediaSpend[[#This Row],[GrossMediaSpend]]*1.19</f>
        <v>7.14</v>
      </c>
    </row>
    <row r="1800" spans="1:9" x14ac:dyDescent="0.3">
      <c r="A1800" s="7">
        <v>44396</v>
      </c>
      <c r="B1800" s="7">
        <v>2020</v>
      </c>
      <c r="C1800">
        <v>5</v>
      </c>
      <c r="D1800" t="s">
        <v>149</v>
      </c>
      <c r="E1800" t="s">
        <v>113</v>
      </c>
      <c r="F1800" t="s">
        <v>150</v>
      </c>
      <c r="G1800" t="s">
        <v>151</v>
      </c>
      <c r="H1800">
        <v>196</v>
      </c>
      <c r="I1800">
        <f>MediaSpend[[#This Row],[GrossMediaSpend]]*1.19</f>
        <v>233.23999999999998</v>
      </c>
    </row>
    <row r="1801" spans="1:9" x14ac:dyDescent="0.3">
      <c r="A1801" s="7">
        <v>44396</v>
      </c>
      <c r="B1801" s="7">
        <v>2020</v>
      </c>
      <c r="C1801">
        <v>5</v>
      </c>
      <c r="D1801" t="s">
        <v>103</v>
      </c>
      <c r="E1801" t="s">
        <v>113</v>
      </c>
      <c r="F1801" t="s">
        <v>154</v>
      </c>
      <c r="G1801" t="s">
        <v>155</v>
      </c>
      <c r="H1801">
        <v>35</v>
      </c>
      <c r="I1801">
        <f>MediaSpend[[#This Row],[GrossMediaSpend]]*1.19</f>
        <v>41.65</v>
      </c>
    </row>
    <row r="1802" spans="1:9" x14ac:dyDescent="0.3">
      <c r="A1802" s="7">
        <v>44396</v>
      </c>
      <c r="B1802" s="7">
        <v>2020</v>
      </c>
      <c r="C1802">
        <v>5</v>
      </c>
      <c r="D1802" t="s">
        <v>111</v>
      </c>
      <c r="E1802" t="s">
        <v>113</v>
      </c>
      <c r="F1802" t="s">
        <v>154</v>
      </c>
      <c r="G1802" t="s">
        <v>307</v>
      </c>
      <c r="H1802">
        <v>109</v>
      </c>
      <c r="I1802">
        <f>MediaSpend[[#This Row],[GrossMediaSpend]]*1.19</f>
        <v>129.71</v>
      </c>
    </row>
    <row r="1803" spans="1:9" x14ac:dyDescent="0.3">
      <c r="A1803" s="7">
        <v>44396</v>
      </c>
      <c r="B1803" s="7">
        <v>2020</v>
      </c>
      <c r="C1803">
        <v>5</v>
      </c>
      <c r="D1803" t="s">
        <v>112</v>
      </c>
      <c r="E1803" t="s">
        <v>113</v>
      </c>
      <c r="F1803" t="s">
        <v>154</v>
      </c>
      <c r="G1803" t="s">
        <v>417</v>
      </c>
      <c r="H1803">
        <v>215</v>
      </c>
      <c r="I1803">
        <f>MediaSpend[[#This Row],[GrossMediaSpend]]*1.19</f>
        <v>255.85</v>
      </c>
    </row>
    <row r="1804" spans="1:9" x14ac:dyDescent="0.3">
      <c r="A1804" s="7">
        <v>44396</v>
      </c>
      <c r="B1804" s="7">
        <v>2020</v>
      </c>
      <c r="C1804">
        <v>5</v>
      </c>
      <c r="D1804" t="s">
        <v>112</v>
      </c>
      <c r="E1804" t="s">
        <v>113</v>
      </c>
      <c r="F1804" t="s">
        <v>278</v>
      </c>
      <c r="G1804" t="s">
        <v>281</v>
      </c>
      <c r="H1804">
        <v>47</v>
      </c>
      <c r="I1804">
        <f>MediaSpend[[#This Row],[GrossMediaSpend]]*1.19</f>
        <v>55.93</v>
      </c>
    </row>
    <row r="1805" spans="1:9" x14ac:dyDescent="0.3">
      <c r="A1805" s="7">
        <v>44396</v>
      </c>
      <c r="B1805" s="7">
        <v>2020</v>
      </c>
      <c r="C1805">
        <v>5</v>
      </c>
      <c r="D1805" t="s">
        <v>116</v>
      </c>
      <c r="E1805" t="s">
        <v>113</v>
      </c>
      <c r="F1805" t="s">
        <v>278</v>
      </c>
      <c r="G1805" t="s">
        <v>280</v>
      </c>
      <c r="H1805">
        <v>79</v>
      </c>
      <c r="I1805">
        <f>MediaSpend[[#This Row],[GrossMediaSpend]]*1.19</f>
        <v>94.009999999999991</v>
      </c>
    </row>
    <row r="1806" spans="1:9" x14ac:dyDescent="0.3">
      <c r="A1806" s="7">
        <v>44396</v>
      </c>
      <c r="B1806" s="7">
        <v>2020</v>
      </c>
      <c r="C1806">
        <v>5</v>
      </c>
      <c r="D1806" t="s">
        <v>116</v>
      </c>
      <c r="E1806" t="s">
        <v>113</v>
      </c>
      <c r="F1806" t="s">
        <v>278</v>
      </c>
      <c r="G1806" t="s">
        <v>279</v>
      </c>
      <c r="H1806">
        <v>269</v>
      </c>
      <c r="I1806">
        <f>MediaSpend[[#This Row],[GrossMediaSpend]]*1.19</f>
        <v>320.11</v>
      </c>
    </row>
    <row r="1807" spans="1:9" x14ac:dyDescent="0.3">
      <c r="A1807" s="7">
        <v>44396</v>
      </c>
      <c r="B1807" s="7">
        <v>2020</v>
      </c>
      <c r="C1807">
        <v>5</v>
      </c>
      <c r="D1807" t="s">
        <v>112</v>
      </c>
      <c r="E1807" t="s">
        <v>113</v>
      </c>
      <c r="F1807" t="s">
        <v>156</v>
      </c>
      <c r="G1807" t="s">
        <v>411</v>
      </c>
      <c r="H1807">
        <v>40</v>
      </c>
      <c r="I1807">
        <f>MediaSpend[[#This Row],[GrossMediaSpend]]*1.19</f>
        <v>47.599999999999994</v>
      </c>
    </row>
    <row r="1808" spans="1:9" x14ac:dyDescent="0.3">
      <c r="A1808" s="7">
        <v>44396</v>
      </c>
      <c r="B1808" s="7">
        <v>2020</v>
      </c>
      <c r="C1808">
        <v>5</v>
      </c>
      <c r="D1808" t="s">
        <v>107</v>
      </c>
      <c r="E1808" t="s">
        <v>113</v>
      </c>
      <c r="F1808" t="s">
        <v>156</v>
      </c>
      <c r="G1808" t="s">
        <v>159</v>
      </c>
      <c r="H1808">
        <v>45</v>
      </c>
      <c r="I1808">
        <f>MediaSpend[[#This Row],[GrossMediaSpend]]*1.19</f>
        <v>53.55</v>
      </c>
    </row>
    <row r="1809" spans="1:9" x14ac:dyDescent="0.3">
      <c r="A1809" s="7">
        <v>44396</v>
      </c>
      <c r="B1809" s="7">
        <v>2020</v>
      </c>
      <c r="C1809">
        <v>5</v>
      </c>
      <c r="D1809" t="s">
        <v>116</v>
      </c>
      <c r="E1809" t="s">
        <v>113</v>
      </c>
      <c r="F1809" t="s">
        <v>156</v>
      </c>
      <c r="G1809" t="s">
        <v>159</v>
      </c>
      <c r="H1809">
        <v>1</v>
      </c>
      <c r="I1809">
        <f>MediaSpend[[#This Row],[GrossMediaSpend]]*1.19</f>
        <v>1.19</v>
      </c>
    </row>
    <row r="1810" spans="1:9" x14ac:dyDescent="0.3">
      <c r="A1810" s="7">
        <v>44396</v>
      </c>
      <c r="B1810" s="7">
        <v>2020</v>
      </c>
      <c r="C1810">
        <v>5</v>
      </c>
      <c r="D1810" t="s">
        <v>111</v>
      </c>
      <c r="E1810" t="s">
        <v>113</v>
      </c>
      <c r="F1810" t="s">
        <v>156</v>
      </c>
      <c r="G1810" t="s">
        <v>159</v>
      </c>
      <c r="H1810">
        <v>241</v>
      </c>
      <c r="I1810">
        <f>MediaSpend[[#This Row],[GrossMediaSpend]]*1.19</f>
        <v>286.78999999999996</v>
      </c>
    </row>
    <row r="1811" spans="1:9" x14ac:dyDescent="0.3">
      <c r="A1811" s="7">
        <v>44396</v>
      </c>
      <c r="B1811" s="7">
        <v>2020</v>
      </c>
      <c r="C1811">
        <v>5</v>
      </c>
      <c r="D1811" t="s">
        <v>112</v>
      </c>
      <c r="E1811" t="s">
        <v>113</v>
      </c>
      <c r="F1811" t="s">
        <v>156</v>
      </c>
      <c r="G1811" t="s">
        <v>159</v>
      </c>
      <c r="H1811">
        <v>51</v>
      </c>
      <c r="I1811">
        <f>MediaSpend[[#This Row],[GrossMediaSpend]]*1.19</f>
        <v>60.69</v>
      </c>
    </row>
    <row r="1812" spans="1:9" x14ac:dyDescent="0.3">
      <c r="A1812" s="7">
        <v>44396</v>
      </c>
      <c r="B1812" s="7">
        <v>2020</v>
      </c>
      <c r="C1812">
        <v>5</v>
      </c>
      <c r="D1812" t="s">
        <v>105</v>
      </c>
      <c r="E1812" t="s">
        <v>100</v>
      </c>
      <c r="F1812" t="s">
        <v>167</v>
      </c>
      <c r="G1812" t="s">
        <v>170</v>
      </c>
      <c r="H1812">
        <v>105</v>
      </c>
      <c r="I1812">
        <f>MediaSpend[[#This Row],[GrossMediaSpend]]*1.19</f>
        <v>124.94999999999999</v>
      </c>
    </row>
    <row r="1813" spans="1:9" x14ac:dyDescent="0.3">
      <c r="A1813" s="7">
        <v>44396</v>
      </c>
      <c r="B1813" s="7">
        <v>2020</v>
      </c>
      <c r="C1813">
        <v>5</v>
      </c>
      <c r="D1813" t="s">
        <v>105</v>
      </c>
      <c r="E1813" t="s">
        <v>100</v>
      </c>
      <c r="F1813" t="s">
        <v>167</v>
      </c>
      <c r="G1813" t="s">
        <v>169</v>
      </c>
      <c r="H1813">
        <v>208</v>
      </c>
      <c r="I1813">
        <f>MediaSpend[[#This Row],[GrossMediaSpend]]*1.19</f>
        <v>247.51999999999998</v>
      </c>
    </row>
    <row r="1814" spans="1:9" x14ac:dyDescent="0.3">
      <c r="A1814" s="7">
        <v>44396</v>
      </c>
      <c r="B1814" s="7">
        <v>2020</v>
      </c>
      <c r="C1814">
        <v>5</v>
      </c>
      <c r="D1814" t="s">
        <v>112</v>
      </c>
      <c r="E1814" t="s">
        <v>100</v>
      </c>
      <c r="F1814" t="s">
        <v>245</v>
      </c>
      <c r="G1814" t="s">
        <v>360</v>
      </c>
      <c r="H1814">
        <v>74</v>
      </c>
      <c r="I1814">
        <f>MediaSpend[[#This Row],[GrossMediaSpend]]*1.19</f>
        <v>88.06</v>
      </c>
    </row>
    <row r="1815" spans="1:9" x14ac:dyDescent="0.3">
      <c r="A1815" s="7">
        <v>44396</v>
      </c>
      <c r="B1815" s="7">
        <v>2020</v>
      </c>
      <c r="C1815">
        <v>5</v>
      </c>
      <c r="D1815" t="s">
        <v>206</v>
      </c>
      <c r="E1815" t="s">
        <v>100</v>
      </c>
      <c r="F1815" t="s">
        <v>245</v>
      </c>
      <c r="G1815" t="s">
        <v>285</v>
      </c>
      <c r="H1815">
        <v>270</v>
      </c>
      <c r="I1815">
        <f>MediaSpend[[#This Row],[GrossMediaSpend]]*1.19</f>
        <v>321.3</v>
      </c>
    </row>
    <row r="1816" spans="1:9" x14ac:dyDescent="0.3">
      <c r="A1816" s="7">
        <v>44396</v>
      </c>
      <c r="B1816" s="7">
        <v>2020</v>
      </c>
      <c r="C1816">
        <v>5</v>
      </c>
      <c r="D1816" t="s">
        <v>116</v>
      </c>
      <c r="E1816" t="s">
        <v>100</v>
      </c>
      <c r="F1816" t="s">
        <v>185</v>
      </c>
      <c r="G1816" t="s">
        <v>186</v>
      </c>
      <c r="H1816">
        <v>60</v>
      </c>
      <c r="I1816">
        <f>MediaSpend[[#This Row],[GrossMediaSpend]]*1.19</f>
        <v>71.399999999999991</v>
      </c>
    </row>
    <row r="1817" spans="1:9" x14ac:dyDescent="0.3">
      <c r="A1817" s="7">
        <v>44396</v>
      </c>
      <c r="B1817" s="7">
        <v>2020</v>
      </c>
      <c r="C1817">
        <v>5</v>
      </c>
      <c r="D1817" t="s">
        <v>116</v>
      </c>
      <c r="E1817" t="s">
        <v>100</v>
      </c>
      <c r="F1817" t="s">
        <v>294</v>
      </c>
      <c r="G1817" t="s">
        <v>311</v>
      </c>
      <c r="H1817">
        <v>68</v>
      </c>
      <c r="I1817">
        <f>MediaSpend[[#This Row],[GrossMediaSpend]]*1.19</f>
        <v>80.92</v>
      </c>
    </row>
    <row r="1818" spans="1:9" x14ac:dyDescent="0.3">
      <c r="A1818" s="7">
        <v>44396</v>
      </c>
      <c r="B1818" s="7">
        <v>2020</v>
      </c>
      <c r="C1818">
        <v>5</v>
      </c>
      <c r="D1818" t="s">
        <v>187</v>
      </c>
      <c r="E1818" t="s">
        <v>100</v>
      </c>
      <c r="F1818" t="s">
        <v>287</v>
      </c>
      <c r="G1818" t="s">
        <v>288</v>
      </c>
      <c r="H1818">
        <v>139</v>
      </c>
      <c r="I1818">
        <f>MediaSpend[[#This Row],[GrossMediaSpend]]*1.19</f>
        <v>165.41</v>
      </c>
    </row>
    <row r="1819" spans="1:9" x14ac:dyDescent="0.3">
      <c r="A1819" s="7">
        <v>44396</v>
      </c>
      <c r="B1819" s="7">
        <v>2020</v>
      </c>
      <c r="C1819">
        <v>5</v>
      </c>
      <c r="D1819" t="s">
        <v>187</v>
      </c>
      <c r="E1819" t="s">
        <v>100</v>
      </c>
      <c r="F1819" t="s">
        <v>188</v>
      </c>
      <c r="G1819" t="s">
        <v>189</v>
      </c>
      <c r="H1819">
        <v>103</v>
      </c>
      <c r="I1819">
        <f>MediaSpend[[#This Row],[GrossMediaSpend]]*1.19</f>
        <v>122.57</v>
      </c>
    </row>
    <row r="1820" spans="1:9" x14ac:dyDescent="0.3">
      <c r="A1820" s="7">
        <v>44396</v>
      </c>
      <c r="B1820" s="7">
        <v>2020</v>
      </c>
      <c r="C1820">
        <v>5</v>
      </c>
      <c r="D1820" t="s">
        <v>187</v>
      </c>
      <c r="E1820" t="s">
        <v>100</v>
      </c>
      <c r="F1820" t="s">
        <v>190</v>
      </c>
      <c r="G1820" t="s">
        <v>191</v>
      </c>
      <c r="H1820">
        <v>272</v>
      </c>
      <c r="I1820">
        <f>MediaSpend[[#This Row],[GrossMediaSpend]]*1.19</f>
        <v>323.68</v>
      </c>
    </row>
    <row r="1821" spans="1:9" x14ac:dyDescent="0.3">
      <c r="A1821" s="7">
        <v>44396</v>
      </c>
      <c r="B1821" s="7">
        <v>2020</v>
      </c>
      <c r="C1821">
        <v>5</v>
      </c>
      <c r="D1821" t="s">
        <v>107</v>
      </c>
      <c r="E1821" t="s">
        <v>100</v>
      </c>
      <c r="F1821" t="s">
        <v>192</v>
      </c>
      <c r="G1821" t="s">
        <v>193</v>
      </c>
      <c r="H1821">
        <v>254</v>
      </c>
      <c r="I1821">
        <f>MediaSpend[[#This Row],[GrossMediaSpend]]*1.19</f>
        <v>302.26</v>
      </c>
    </row>
    <row r="1822" spans="1:9" x14ac:dyDescent="0.3">
      <c r="A1822" s="7">
        <v>44396</v>
      </c>
      <c r="B1822" s="7">
        <v>2020</v>
      </c>
      <c r="C1822">
        <v>5</v>
      </c>
      <c r="D1822" t="s">
        <v>103</v>
      </c>
      <c r="E1822" t="s">
        <v>100</v>
      </c>
      <c r="F1822" t="s">
        <v>418</v>
      </c>
      <c r="G1822" t="s">
        <v>419</v>
      </c>
      <c r="H1822">
        <v>272</v>
      </c>
      <c r="I1822">
        <f>MediaSpend[[#This Row],[GrossMediaSpend]]*1.19</f>
        <v>323.68</v>
      </c>
    </row>
    <row r="1823" spans="1:9" x14ac:dyDescent="0.3">
      <c r="A1823" s="7">
        <v>44396</v>
      </c>
      <c r="B1823" s="7">
        <v>2020</v>
      </c>
      <c r="C1823">
        <v>5</v>
      </c>
      <c r="D1823" t="s">
        <v>149</v>
      </c>
      <c r="E1823" t="s">
        <v>100</v>
      </c>
      <c r="F1823" t="s">
        <v>174</v>
      </c>
      <c r="G1823" t="s">
        <v>175</v>
      </c>
      <c r="H1823">
        <v>230</v>
      </c>
      <c r="I1823">
        <f>MediaSpend[[#This Row],[GrossMediaSpend]]*1.19</f>
        <v>273.7</v>
      </c>
    </row>
    <row r="1824" spans="1:9" x14ac:dyDescent="0.3">
      <c r="A1824" s="7">
        <v>44396</v>
      </c>
      <c r="B1824" s="7">
        <v>2020</v>
      </c>
      <c r="C1824">
        <v>5</v>
      </c>
      <c r="D1824" t="s">
        <v>261</v>
      </c>
      <c r="E1824" t="s">
        <v>100</v>
      </c>
      <c r="F1824" t="s">
        <v>385</v>
      </c>
      <c r="G1824" t="s">
        <v>386</v>
      </c>
      <c r="H1824">
        <v>156</v>
      </c>
      <c r="I1824">
        <f>MediaSpend[[#This Row],[GrossMediaSpend]]*1.19</f>
        <v>185.64</v>
      </c>
    </row>
    <row r="1825" spans="1:9" x14ac:dyDescent="0.3">
      <c r="A1825" s="7">
        <v>44396</v>
      </c>
      <c r="B1825" s="7">
        <v>2020</v>
      </c>
      <c r="C1825">
        <v>5</v>
      </c>
      <c r="D1825" t="s">
        <v>112</v>
      </c>
      <c r="E1825" t="s">
        <v>100</v>
      </c>
      <c r="F1825" t="s">
        <v>202</v>
      </c>
      <c r="G1825" t="s">
        <v>203</v>
      </c>
      <c r="H1825">
        <v>62</v>
      </c>
      <c r="I1825">
        <f>MediaSpend[[#This Row],[GrossMediaSpend]]*1.19</f>
        <v>73.78</v>
      </c>
    </row>
    <row r="1826" spans="1:9" x14ac:dyDescent="0.3">
      <c r="A1826" s="7">
        <v>44396</v>
      </c>
      <c r="B1826" s="7">
        <v>2020</v>
      </c>
      <c r="C1826">
        <v>5</v>
      </c>
      <c r="D1826" t="s">
        <v>103</v>
      </c>
      <c r="E1826" t="s">
        <v>100</v>
      </c>
      <c r="F1826" t="s">
        <v>210</v>
      </c>
      <c r="G1826" t="s">
        <v>211</v>
      </c>
      <c r="H1826">
        <v>89</v>
      </c>
      <c r="I1826">
        <f>MediaSpend[[#This Row],[GrossMediaSpend]]*1.19</f>
        <v>105.91</v>
      </c>
    </row>
    <row r="1827" spans="1:9" x14ac:dyDescent="0.3">
      <c r="A1827" s="7">
        <v>44396</v>
      </c>
      <c r="B1827" s="7">
        <v>2020</v>
      </c>
      <c r="C1827">
        <v>5</v>
      </c>
      <c r="D1827" t="s">
        <v>173</v>
      </c>
      <c r="E1827" t="s">
        <v>100</v>
      </c>
      <c r="F1827" t="s">
        <v>212</v>
      </c>
      <c r="G1827" t="s">
        <v>315</v>
      </c>
      <c r="H1827">
        <v>98</v>
      </c>
      <c r="I1827">
        <f>MediaSpend[[#This Row],[GrossMediaSpend]]*1.19</f>
        <v>116.61999999999999</v>
      </c>
    </row>
    <row r="1828" spans="1:9" x14ac:dyDescent="0.3">
      <c r="A1828" s="7">
        <v>44396</v>
      </c>
      <c r="B1828" s="7">
        <v>2020</v>
      </c>
      <c r="C1828">
        <v>5</v>
      </c>
      <c r="D1828" t="s">
        <v>107</v>
      </c>
      <c r="E1828" t="s">
        <v>100</v>
      </c>
      <c r="F1828" t="s">
        <v>212</v>
      </c>
      <c r="G1828" t="s">
        <v>315</v>
      </c>
      <c r="H1828">
        <v>172</v>
      </c>
      <c r="I1828">
        <f>MediaSpend[[#This Row],[GrossMediaSpend]]*1.19</f>
        <v>204.67999999999998</v>
      </c>
    </row>
    <row r="1829" spans="1:9" x14ac:dyDescent="0.3">
      <c r="A1829" s="7">
        <v>44396</v>
      </c>
      <c r="B1829" s="7">
        <v>2020</v>
      </c>
      <c r="C1829">
        <v>5</v>
      </c>
      <c r="D1829" t="s">
        <v>107</v>
      </c>
      <c r="E1829" t="s">
        <v>100</v>
      </c>
      <c r="F1829" t="s">
        <v>212</v>
      </c>
      <c r="G1829" t="s">
        <v>376</v>
      </c>
      <c r="H1829">
        <v>112</v>
      </c>
      <c r="I1829">
        <f>MediaSpend[[#This Row],[GrossMediaSpend]]*1.19</f>
        <v>133.28</v>
      </c>
    </row>
    <row r="1830" spans="1:9" x14ac:dyDescent="0.3">
      <c r="A1830" s="7">
        <v>44396</v>
      </c>
      <c r="B1830" s="7">
        <v>2020</v>
      </c>
      <c r="C1830">
        <v>5</v>
      </c>
      <c r="D1830" t="s">
        <v>111</v>
      </c>
      <c r="E1830" t="s">
        <v>100</v>
      </c>
      <c r="F1830" t="s">
        <v>212</v>
      </c>
      <c r="G1830" t="s">
        <v>315</v>
      </c>
      <c r="H1830">
        <v>43</v>
      </c>
      <c r="I1830">
        <f>MediaSpend[[#This Row],[GrossMediaSpend]]*1.19</f>
        <v>51.169999999999995</v>
      </c>
    </row>
    <row r="1831" spans="1:9" x14ac:dyDescent="0.3">
      <c r="A1831" s="7">
        <v>44396</v>
      </c>
      <c r="B1831" s="7">
        <v>2020</v>
      </c>
      <c r="C1831">
        <v>5</v>
      </c>
      <c r="D1831" t="s">
        <v>149</v>
      </c>
      <c r="E1831" t="s">
        <v>100</v>
      </c>
      <c r="F1831" t="s">
        <v>212</v>
      </c>
      <c r="G1831" t="s">
        <v>315</v>
      </c>
      <c r="H1831">
        <v>75</v>
      </c>
      <c r="I1831">
        <f>MediaSpend[[#This Row],[GrossMediaSpend]]*1.19</f>
        <v>89.25</v>
      </c>
    </row>
    <row r="1832" spans="1:9" x14ac:dyDescent="0.3">
      <c r="A1832" s="7">
        <v>44396</v>
      </c>
      <c r="B1832" s="7">
        <v>2020</v>
      </c>
      <c r="C1832">
        <v>5</v>
      </c>
      <c r="D1832" t="s">
        <v>149</v>
      </c>
      <c r="E1832" t="s">
        <v>100</v>
      </c>
      <c r="F1832" t="s">
        <v>212</v>
      </c>
      <c r="G1832" t="s">
        <v>420</v>
      </c>
      <c r="H1832">
        <v>143</v>
      </c>
      <c r="I1832">
        <f>MediaSpend[[#This Row],[GrossMediaSpend]]*1.19</f>
        <v>170.17</v>
      </c>
    </row>
    <row r="1833" spans="1:9" x14ac:dyDescent="0.3">
      <c r="A1833" s="7">
        <v>44396</v>
      </c>
      <c r="B1833" s="7">
        <v>2020</v>
      </c>
      <c r="C1833">
        <v>5</v>
      </c>
      <c r="D1833" t="s">
        <v>149</v>
      </c>
      <c r="E1833" t="s">
        <v>100</v>
      </c>
      <c r="F1833" t="s">
        <v>212</v>
      </c>
      <c r="G1833" t="s">
        <v>213</v>
      </c>
      <c r="H1833">
        <v>105</v>
      </c>
      <c r="I1833">
        <f>MediaSpend[[#This Row],[GrossMediaSpend]]*1.19</f>
        <v>124.94999999999999</v>
      </c>
    </row>
    <row r="1834" spans="1:9" x14ac:dyDescent="0.3">
      <c r="A1834" s="7">
        <v>44396</v>
      </c>
      <c r="B1834" s="7">
        <v>2020</v>
      </c>
      <c r="C1834">
        <v>5</v>
      </c>
      <c r="D1834" t="s">
        <v>99</v>
      </c>
      <c r="E1834" t="s">
        <v>100</v>
      </c>
      <c r="F1834" t="s">
        <v>214</v>
      </c>
      <c r="G1834" t="s">
        <v>378</v>
      </c>
      <c r="H1834">
        <v>43</v>
      </c>
      <c r="I1834">
        <f>MediaSpend[[#This Row],[GrossMediaSpend]]*1.19</f>
        <v>51.169999999999995</v>
      </c>
    </row>
    <row r="1835" spans="1:9" x14ac:dyDescent="0.3">
      <c r="A1835" s="7">
        <v>44396</v>
      </c>
      <c r="B1835" s="7">
        <v>2020</v>
      </c>
      <c r="C1835">
        <v>5</v>
      </c>
      <c r="D1835" t="s">
        <v>173</v>
      </c>
      <c r="E1835" t="s">
        <v>100</v>
      </c>
      <c r="F1835" t="s">
        <v>214</v>
      </c>
      <c r="G1835" t="s">
        <v>377</v>
      </c>
      <c r="H1835">
        <v>99</v>
      </c>
      <c r="I1835">
        <f>MediaSpend[[#This Row],[GrossMediaSpend]]*1.19</f>
        <v>117.80999999999999</v>
      </c>
    </row>
    <row r="1836" spans="1:9" x14ac:dyDescent="0.3">
      <c r="A1836" s="7">
        <v>44396</v>
      </c>
      <c r="B1836" s="7">
        <v>2020</v>
      </c>
      <c r="C1836">
        <v>5</v>
      </c>
      <c r="D1836" t="s">
        <v>104</v>
      </c>
      <c r="E1836" t="s">
        <v>100</v>
      </c>
      <c r="F1836" t="s">
        <v>214</v>
      </c>
      <c r="G1836" t="s">
        <v>216</v>
      </c>
      <c r="H1836">
        <v>229</v>
      </c>
      <c r="I1836">
        <f>MediaSpend[[#This Row],[GrossMediaSpend]]*1.19</f>
        <v>272.51</v>
      </c>
    </row>
    <row r="1837" spans="1:9" x14ac:dyDescent="0.3">
      <c r="A1837" s="7">
        <v>44396</v>
      </c>
      <c r="B1837" s="7">
        <v>2020</v>
      </c>
      <c r="C1837">
        <v>5</v>
      </c>
      <c r="D1837" t="s">
        <v>104</v>
      </c>
      <c r="E1837" t="s">
        <v>100</v>
      </c>
      <c r="F1837" t="s">
        <v>214</v>
      </c>
      <c r="G1837" t="s">
        <v>215</v>
      </c>
      <c r="H1837">
        <v>270</v>
      </c>
      <c r="I1837">
        <f>MediaSpend[[#This Row],[GrossMediaSpend]]*1.19</f>
        <v>321.3</v>
      </c>
    </row>
    <row r="1838" spans="1:9" x14ac:dyDescent="0.3">
      <c r="A1838" s="7">
        <v>44396</v>
      </c>
      <c r="B1838" s="7">
        <v>2020</v>
      </c>
      <c r="C1838">
        <v>5</v>
      </c>
      <c r="D1838" t="s">
        <v>105</v>
      </c>
      <c r="E1838" t="s">
        <v>100</v>
      </c>
      <c r="F1838" t="s">
        <v>214</v>
      </c>
      <c r="G1838" t="s">
        <v>217</v>
      </c>
      <c r="H1838">
        <v>67</v>
      </c>
      <c r="I1838">
        <f>MediaSpend[[#This Row],[GrossMediaSpend]]*1.19</f>
        <v>79.72999999999999</v>
      </c>
    </row>
    <row r="1839" spans="1:9" x14ac:dyDescent="0.3">
      <c r="A1839" s="7">
        <v>44396</v>
      </c>
      <c r="B1839" s="7">
        <v>2020</v>
      </c>
      <c r="C1839">
        <v>5</v>
      </c>
      <c r="D1839" t="s">
        <v>105</v>
      </c>
      <c r="E1839" t="s">
        <v>100</v>
      </c>
      <c r="F1839" t="s">
        <v>214</v>
      </c>
      <c r="G1839" t="s">
        <v>298</v>
      </c>
      <c r="H1839">
        <v>154</v>
      </c>
      <c r="I1839">
        <f>MediaSpend[[#This Row],[GrossMediaSpend]]*1.19</f>
        <v>183.26</v>
      </c>
    </row>
    <row r="1840" spans="1:9" x14ac:dyDescent="0.3">
      <c r="A1840" s="7">
        <v>44396</v>
      </c>
      <c r="B1840" s="7">
        <v>2020</v>
      </c>
      <c r="C1840">
        <v>5</v>
      </c>
      <c r="D1840" t="s">
        <v>105</v>
      </c>
      <c r="E1840" t="s">
        <v>100</v>
      </c>
      <c r="F1840" t="s">
        <v>214</v>
      </c>
      <c r="G1840" t="s">
        <v>296</v>
      </c>
      <c r="H1840">
        <v>105</v>
      </c>
      <c r="I1840">
        <f>MediaSpend[[#This Row],[GrossMediaSpend]]*1.19</f>
        <v>124.94999999999999</v>
      </c>
    </row>
    <row r="1841" spans="1:9" x14ac:dyDescent="0.3">
      <c r="A1841" s="7">
        <v>44396</v>
      </c>
      <c r="B1841" s="7">
        <v>2020</v>
      </c>
      <c r="C1841">
        <v>5</v>
      </c>
      <c r="D1841" t="s">
        <v>105</v>
      </c>
      <c r="E1841" t="s">
        <v>100</v>
      </c>
      <c r="F1841" t="s">
        <v>214</v>
      </c>
      <c r="G1841" t="s">
        <v>299</v>
      </c>
      <c r="H1841">
        <v>252</v>
      </c>
      <c r="I1841">
        <f>MediaSpend[[#This Row],[GrossMediaSpend]]*1.19</f>
        <v>299.88</v>
      </c>
    </row>
    <row r="1842" spans="1:9" x14ac:dyDescent="0.3">
      <c r="A1842" s="7">
        <v>44396</v>
      </c>
      <c r="B1842" s="7">
        <v>2020</v>
      </c>
      <c r="C1842">
        <v>5</v>
      </c>
      <c r="D1842" t="s">
        <v>105</v>
      </c>
      <c r="E1842" t="s">
        <v>100</v>
      </c>
      <c r="F1842" t="s">
        <v>214</v>
      </c>
      <c r="G1842" t="s">
        <v>215</v>
      </c>
      <c r="H1842">
        <v>40</v>
      </c>
      <c r="I1842">
        <f>MediaSpend[[#This Row],[GrossMediaSpend]]*1.19</f>
        <v>47.599999999999994</v>
      </c>
    </row>
    <row r="1843" spans="1:9" x14ac:dyDescent="0.3">
      <c r="A1843" s="7">
        <v>44396</v>
      </c>
      <c r="B1843" s="7">
        <v>2020</v>
      </c>
      <c r="C1843">
        <v>5</v>
      </c>
      <c r="D1843" t="s">
        <v>173</v>
      </c>
      <c r="E1843" t="s">
        <v>100</v>
      </c>
      <c r="F1843" t="s">
        <v>218</v>
      </c>
      <c r="G1843" t="s">
        <v>219</v>
      </c>
      <c r="H1843">
        <v>231</v>
      </c>
      <c r="I1843">
        <f>MediaSpend[[#This Row],[GrossMediaSpend]]*1.19</f>
        <v>274.89</v>
      </c>
    </row>
    <row r="1844" spans="1:9" x14ac:dyDescent="0.3">
      <c r="A1844" s="7">
        <v>44396</v>
      </c>
      <c r="B1844" s="7">
        <v>2020</v>
      </c>
      <c r="C1844">
        <v>5</v>
      </c>
      <c r="D1844" t="s">
        <v>111</v>
      </c>
      <c r="E1844" t="s">
        <v>100</v>
      </c>
      <c r="F1844" t="s">
        <v>218</v>
      </c>
      <c r="G1844" t="s">
        <v>339</v>
      </c>
      <c r="H1844">
        <v>257</v>
      </c>
      <c r="I1844">
        <f>MediaSpend[[#This Row],[GrossMediaSpend]]*1.19</f>
        <v>305.83</v>
      </c>
    </row>
    <row r="1845" spans="1:9" x14ac:dyDescent="0.3">
      <c r="A1845" s="7">
        <v>44396</v>
      </c>
      <c r="B1845" s="7">
        <v>2020</v>
      </c>
      <c r="C1845">
        <v>5</v>
      </c>
      <c r="D1845" t="s">
        <v>99</v>
      </c>
      <c r="E1845" t="s">
        <v>100</v>
      </c>
      <c r="F1845" t="s">
        <v>218</v>
      </c>
      <c r="G1845" t="s">
        <v>221</v>
      </c>
      <c r="H1845">
        <v>55</v>
      </c>
      <c r="I1845">
        <f>MediaSpend[[#This Row],[GrossMediaSpend]]*1.19</f>
        <v>65.45</v>
      </c>
    </row>
    <row r="1846" spans="1:9" x14ac:dyDescent="0.3">
      <c r="A1846" s="7">
        <v>44396</v>
      </c>
      <c r="B1846" s="7">
        <v>2020</v>
      </c>
      <c r="C1846">
        <v>5</v>
      </c>
      <c r="D1846" t="s">
        <v>178</v>
      </c>
      <c r="E1846" t="s">
        <v>100</v>
      </c>
      <c r="F1846" t="s">
        <v>218</v>
      </c>
      <c r="G1846" t="s">
        <v>221</v>
      </c>
      <c r="H1846">
        <v>220</v>
      </c>
      <c r="I1846">
        <f>MediaSpend[[#This Row],[GrossMediaSpend]]*1.19</f>
        <v>261.8</v>
      </c>
    </row>
    <row r="1847" spans="1:9" x14ac:dyDescent="0.3">
      <c r="A1847" s="7">
        <v>44396</v>
      </c>
      <c r="B1847" s="7">
        <v>2020</v>
      </c>
      <c r="C1847">
        <v>5</v>
      </c>
      <c r="D1847" t="s">
        <v>107</v>
      </c>
      <c r="E1847" t="s">
        <v>100</v>
      </c>
      <c r="F1847" t="s">
        <v>218</v>
      </c>
      <c r="G1847" t="s">
        <v>221</v>
      </c>
      <c r="H1847">
        <v>34</v>
      </c>
      <c r="I1847">
        <f>MediaSpend[[#This Row],[GrossMediaSpend]]*1.19</f>
        <v>40.46</v>
      </c>
    </row>
    <row r="1848" spans="1:9" x14ac:dyDescent="0.3">
      <c r="A1848" s="7">
        <v>44396</v>
      </c>
      <c r="B1848" s="7">
        <v>2020</v>
      </c>
      <c r="C1848">
        <v>5</v>
      </c>
      <c r="D1848" t="s">
        <v>111</v>
      </c>
      <c r="E1848" t="s">
        <v>100</v>
      </c>
      <c r="F1848" t="s">
        <v>218</v>
      </c>
      <c r="G1848" t="s">
        <v>221</v>
      </c>
      <c r="H1848">
        <v>223</v>
      </c>
      <c r="I1848">
        <f>MediaSpend[[#This Row],[GrossMediaSpend]]*1.19</f>
        <v>265.37</v>
      </c>
    </row>
    <row r="1849" spans="1:9" x14ac:dyDescent="0.3">
      <c r="A1849" s="7">
        <v>44396</v>
      </c>
      <c r="B1849" s="7">
        <v>2020</v>
      </c>
      <c r="C1849">
        <v>5</v>
      </c>
      <c r="D1849" t="s">
        <v>149</v>
      </c>
      <c r="E1849" t="s">
        <v>100</v>
      </c>
      <c r="F1849" t="s">
        <v>218</v>
      </c>
      <c r="G1849" t="s">
        <v>221</v>
      </c>
      <c r="H1849">
        <v>28</v>
      </c>
      <c r="I1849">
        <f>MediaSpend[[#This Row],[GrossMediaSpend]]*1.19</f>
        <v>33.32</v>
      </c>
    </row>
    <row r="1850" spans="1:9" x14ac:dyDescent="0.3">
      <c r="A1850" s="7">
        <v>44396</v>
      </c>
      <c r="B1850" s="7">
        <v>2020</v>
      </c>
      <c r="C1850">
        <v>5</v>
      </c>
      <c r="D1850" t="s">
        <v>261</v>
      </c>
      <c r="E1850" t="s">
        <v>100</v>
      </c>
      <c r="F1850" t="s">
        <v>218</v>
      </c>
      <c r="G1850" t="s">
        <v>221</v>
      </c>
      <c r="H1850">
        <v>123</v>
      </c>
      <c r="I1850">
        <f>MediaSpend[[#This Row],[GrossMediaSpend]]*1.19</f>
        <v>146.37</v>
      </c>
    </row>
    <row r="1851" spans="1:9" x14ac:dyDescent="0.3">
      <c r="A1851" s="7">
        <v>44427</v>
      </c>
      <c r="B1851" s="7">
        <v>2020</v>
      </c>
      <c r="C1851">
        <v>6</v>
      </c>
      <c r="D1851" t="s">
        <v>99</v>
      </c>
      <c r="E1851" t="s">
        <v>100</v>
      </c>
      <c r="F1851" t="s">
        <v>101</v>
      </c>
      <c r="G1851" t="s">
        <v>102</v>
      </c>
      <c r="H1851">
        <v>117</v>
      </c>
      <c r="I1851">
        <f>MediaSpend[[#This Row],[GrossMediaSpend]]*1.19</f>
        <v>139.22999999999999</v>
      </c>
    </row>
    <row r="1852" spans="1:9" x14ac:dyDescent="0.3">
      <c r="A1852" s="7">
        <v>44427</v>
      </c>
      <c r="B1852" s="7">
        <v>2020</v>
      </c>
      <c r="C1852">
        <v>6</v>
      </c>
      <c r="D1852" t="s">
        <v>178</v>
      </c>
      <c r="E1852" t="s">
        <v>100</v>
      </c>
      <c r="F1852" t="s">
        <v>101</v>
      </c>
      <c r="G1852" t="s">
        <v>102</v>
      </c>
      <c r="H1852">
        <v>137</v>
      </c>
      <c r="I1852">
        <f>MediaSpend[[#This Row],[GrossMediaSpend]]*1.19</f>
        <v>163.03</v>
      </c>
    </row>
    <row r="1853" spans="1:9" x14ac:dyDescent="0.3">
      <c r="A1853" s="7">
        <v>44427</v>
      </c>
      <c r="B1853" s="7">
        <v>2020</v>
      </c>
      <c r="C1853">
        <v>6</v>
      </c>
      <c r="D1853" t="s">
        <v>103</v>
      </c>
      <c r="E1853" t="s">
        <v>100</v>
      </c>
      <c r="F1853" t="s">
        <v>101</v>
      </c>
      <c r="G1853" t="s">
        <v>102</v>
      </c>
      <c r="H1853">
        <v>108</v>
      </c>
      <c r="I1853">
        <f>MediaSpend[[#This Row],[GrossMediaSpend]]*1.19</f>
        <v>128.51999999999998</v>
      </c>
    </row>
    <row r="1854" spans="1:9" x14ac:dyDescent="0.3">
      <c r="A1854" s="7">
        <v>44427</v>
      </c>
      <c r="B1854" s="7">
        <v>2020</v>
      </c>
      <c r="C1854">
        <v>6</v>
      </c>
      <c r="D1854" t="s">
        <v>104</v>
      </c>
      <c r="E1854" t="s">
        <v>100</v>
      </c>
      <c r="F1854" t="s">
        <v>101</v>
      </c>
      <c r="G1854" t="s">
        <v>102</v>
      </c>
      <c r="H1854">
        <v>236</v>
      </c>
      <c r="I1854">
        <f>MediaSpend[[#This Row],[GrossMediaSpend]]*1.19</f>
        <v>280.83999999999997</v>
      </c>
    </row>
    <row r="1855" spans="1:9" x14ac:dyDescent="0.3">
      <c r="A1855" s="7">
        <v>44427</v>
      </c>
      <c r="B1855" s="7">
        <v>2020</v>
      </c>
      <c r="C1855">
        <v>6</v>
      </c>
      <c r="D1855" t="s">
        <v>111</v>
      </c>
      <c r="E1855" t="s">
        <v>100</v>
      </c>
      <c r="F1855" t="s">
        <v>101</v>
      </c>
      <c r="G1855" t="s">
        <v>102</v>
      </c>
      <c r="H1855">
        <v>162</v>
      </c>
      <c r="I1855">
        <f>MediaSpend[[#This Row],[GrossMediaSpend]]*1.19</f>
        <v>192.78</v>
      </c>
    </row>
    <row r="1856" spans="1:9" x14ac:dyDescent="0.3">
      <c r="A1856" s="7">
        <v>44427</v>
      </c>
      <c r="B1856" s="7">
        <v>2020</v>
      </c>
      <c r="C1856">
        <v>6</v>
      </c>
      <c r="D1856" t="s">
        <v>105</v>
      </c>
      <c r="E1856" t="s">
        <v>100</v>
      </c>
      <c r="F1856" t="s">
        <v>101</v>
      </c>
      <c r="G1856" t="s">
        <v>102</v>
      </c>
      <c r="H1856">
        <v>129</v>
      </c>
      <c r="I1856">
        <f>MediaSpend[[#This Row],[GrossMediaSpend]]*1.19</f>
        <v>153.51</v>
      </c>
    </row>
    <row r="1857" spans="1:9" x14ac:dyDescent="0.3">
      <c r="A1857" s="7">
        <v>44427</v>
      </c>
      <c r="B1857" s="7">
        <v>2020</v>
      </c>
      <c r="C1857">
        <v>6</v>
      </c>
      <c r="D1857" t="s">
        <v>99</v>
      </c>
      <c r="E1857" t="s">
        <v>100</v>
      </c>
      <c r="F1857" t="s">
        <v>101</v>
      </c>
      <c r="G1857" t="s">
        <v>106</v>
      </c>
      <c r="H1857">
        <v>27</v>
      </c>
      <c r="I1857">
        <f>MediaSpend[[#This Row],[GrossMediaSpend]]*1.19</f>
        <v>32.129999999999995</v>
      </c>
    </row>
    <row r="1858" spans="1:9" x14ac:dyDescent="0.3">
      <c r="A1858" s="7">
        <v>44427</v>
      </c>
      <c r="B1858" s="7">
        <v>2020</v>
      </c>
      <c r="C1858">
        <v>6</v>
      </c>
      <c r="D1858" t="s">
        <v>104</v>
      </c>
      <c r="E1858" t="s">
        <v>100</v>
      </c>
      <c r="F1858" t="s">
        <v>101</v>
      </c>
      <c r="G1858" t="s">
        <v>106</v>
      </c>
      <c r="H1858">
        <v>7</v>
      </c>
      <c r="I1858">
        <f>MediaSpend[[#This Row],[GrossMediaSpend]]*1.19</f>
        <v>8.33</v>
      </c>
    </row>
    <row r="1859" spans="1:9" x14ac:dyDescent="0.3">
      <c r="A1859" s="7">
        <v>44427</v>
      </c>
      <c r="B1859" s="7">
        <v>2020</v>
      </c>
      <c r="C1859">
        <v>6</v>
      </c>
      <c r="D1859" t="s">
        <v>105</v>
      </c>
      <c r="E1859" t="s">
        <v>100</v>
      </c>
      <c r="F1859" t="s">
        <v>101</v>
      </c>
      <c r="G1859" t="s">
        <v>106</v>
      </c>
      <c r="H1859">
        <v>119</v>
      </c>
      <c r="I1859">
        <f>MediaSpend[[#This Row],[GrossMediaSpend]]*1.19</f>
        <v>141.60999999999999</v>
      </c>
    </row>
    <row r="1860" spans="1:9" x14ac:dyDescent="0.3">
      <c r="A1860" s="7">
        <v>44427</v>
      </c>
      <c r="B1860" s="7">
        <v>2020</v>
      </c>
      <c r="C1860">
        <v>6</v>
      </c>
      <c r="D1860" t="s">
        <v>99</v>
      </c>
      <c r="E1860" t="s">
        <v>100</v>
      </c>
      <c r="F1860" t="s">
        <v>101</v>
      </c>
      <c r="G1860" t="s">
        <v>224</v>
      </c>
      <c r="H1860">
        <v>109</v>
      </c>
      <c r="I1860">
        <f>MediaSpend[[#This Row],[GrossMediaSpend]]*1.19</f>
        <v>129.71</v>
      </c>
    </row>
    <row r="1861" spans="1:9" x14ac:dyDescent="0.3">
      <c r="A1861" s="7">
        <v>44427</v>
      </c>
      <c r="B1861" s="7">
        <v>2020</v>
      </c>
      <c r="C1861">
        <v>6</v>
      </c>
      <c r="D1861" t="s">
        <v>99</v>
      </c>
      <c r="E1861" t="s">
        <v>100</v>
      </c>
      <c r="F1861" t="s">
        <v>101</v>
      </c>
      <c r="G1861" t="s">
        <v>223</v>
      </c>
      <c r="H1861">
        <v>185</v>
      </c>
      <c r="I1861">
        <f>MediaSpend[[#This Row],[GrossMediaSpend]]*1.19</f>
        <v>220.14999999999998</v>
      </c>
    </row>
    <row r="1862" spans="1:9" x14ac:dyDescent="0.3">
      <c r="A1862" s="7">
        <v>44427</v>
      </c>
      <c r="B1862" s="7">
        <v>2020</v>
      </c>
      <c r="C1862">
        <v>6</v>
      </c>
      <c r="D1862" t="s">
        <v>103</v>
      </c>
      <c r="E1862" t="s">
        <v>100</v>
      </c>
      <c r="F1862" t="s">
        <v>101</v>
      </c>
      <c r="G1862" t="s">
        <v>109</v>
      </c>
      <c r="H1862">
        <v>246</v>
      </c>
      <c r="I1862">
        <f>MediaSpend[[#This Row],[GrossMediaSpend]]*1.19</f>
        <v>292.74</v>
      </c>
    </row>
    <row r="1863" spans="1:9" x14ac:dyDescent="0.3">
      <c r="A1863" s="7">
        <v>44427</v>
      </c>
      <c r="B1863" s="7">
        <v>2020</v>
      </c>
      <c r="C1863">
        <v>6</v>
      </c>
      <c r="D1863" t="s">
        <v>103</v>
      </c>
      <c r="E1863" t="s">
        <v>100</v>
      </c>
      <c r="F1863" t="s">
        <v>101</v>
      </c>
      <c r="G1863" t="s">
        <v>110</v>
      </c>
      <c r="H1863">
        <v>123</v>
      </c>
      <c r="I1863">
        <f>MediaSpend[[#This Row],[GrossMediaSpend]]*1.19</f>
        <v>146.37</v>
      </c>
    </row>
    <row r="1864" spans="1:9" x14ac:dyDescent="0.3">
      <c r="A1864" s="7">
        <v>44427</v>
      </c>
      <c r="B1864" s="7">
        <v>2020</v>
      </c>
      <c r="C1864">
        <v>6</v>
      </c>
      <c r="D1864" t="s">
        <v>103</v>
      </c>
      <c r="E1864" t="s">
        <v>100</v>
      </c>
      <c r="F1864" t="s">
        <v>101</v>
      </c>
      <c r="G1864" t="s">
        <v>340</v>
      </c>
      <c r="H1864">
        <v>234</v>
      </c>
      <c r="I1864">
        <f>MediaSpend[[#This Row],[GrossMediaSpend]]*1.19</f>
        <v>278.45999999999998</v>
      </c>
    </row>
    <row r="1865" spans="1:9" x14ac:dyDescent="0.3">
      <c r="A1865" s="7">
        <v>44427</v>
      </c>
      <c r="B1865" s="7">
        <v>2020</v>
      </c>
      <c r="C1865">
        <v>6</v>
      </c>
      <c r="D1865" t="s">
        <v>107</v>
      </c>
      <c r="E1865" t="s">
        <v>113</v>
      </c>
      <c r="F1865" t="s">
        <v>114</v>
      </c>
      <c r="G1865" t="s">
        <v>225</v>
      </c>
      <c r="H1865">
        <v>22</v>
      </c>
      <c r="I1865">
        <f>MediaSpend[[#This Row],[GrossMediaSpend]]*1.19</f>
        <v>26.18</v>
      </c>
    </row>
    <row r="1866" spans="1:9" x14ac:dyDescent="0.3">
      <c r="A1866" s="7">
        <v>44427</v>
      </c>
      <c r="B1866" s="7">
        <v>2020</v>
      </c>
      <c r="C1866">
        <v>6</v>
      </c>
      <c r="D1866" t="s">
        <v>103</v>
      </c>
      <c r="E1866" t="s">
        <v>113</v>
      </c>
      <c r="F1866" t="s">
        <v>114</v>
      </c>
      <c r="G1866" t="s">
        <v>365</v>
      </c>
      <c r="H1866">
        <v>233</v>
      </c>
      <c r="I1866">
        <f>MediaSpend[[#This Row],[GrossMediaSpend]]*1.19</f>
        <v>277.27</v>
      </c>
    </row>
    <row r="1867" spans="1:9" x14ac:dyDescent="0.3">
      <c r="A1867" s="7">
        <v>44427</v>
      </c>
      <c r="B1867" s="7">
        <v>2020</v>
      </c>
      <c r="C1867">
        <v>6</v>
      </c>
      <c r="D1867" t="s">
        <v>112</v>
      </c>
      <c r="E1867" t="s">
        <v>113</v>
      </c>
      <c r="F1867" t="s">
        <v>114</v>
      </c>
      <c r="G1867" t="s">
        <v>115</v>
      </c>
      <c r="H1867">
        <v>88</v>
      </c>
      <c r="I1867">
        <f>MediaSpend[[#This Row],[GrossMediaSpend]]*1.19</f>
        <v>104.72</v>
      </c>
    </row>
    <row r="1868" spans="1:9" x14ac:dyDescent="0.3">
      <c r="A1868" s="7">
        <v>44427</v>
      </c>
      <c r="B1868" s="7">
        <v>2020</v>
      </c>
      <c r="C1868">
        <v>6</v>
      </c>
      <c r="D1868" t="s">
        <v>112</v>
      </c>
      <c r="E1868" t="s">
        <v>113</v>
      </c>
      <c r="F1868" t="s">
        <v>114</v>
      </c>
      <c r="G1868" t="s">
        <v>317</v>
      </c>
      <c r="H1868">
        <v>40</v>
      </c>
      <c r="I1868">
        <f>MediaSpend[[#This Row],[GrossMediaSpend]]*1.19</f>
        <v>47.599999999999994</v>
      </c>
    </row>
    <row r="1869" spans="1:9" x14ac:dyDescent="0.3">
      <c r="A1869" s="7">
        <v>44427</v>
      </c>
      <c r="B1869" s="7">
        <v>2020</v>
      </c>
      <c r="C1869">
        <v>6</v>
      </c>
      <c r="D1869" t="s">
        <v>112</v>
      </c>
      <c r="E1869" t="s">
        <v>113</v>
      </c>
      <c r="F1869" t="s">
        <v>114</v>
      </c>
      <c r="G1869" t="s">
        <v>279</v>
      </c>
      <c r="H1869">
        <v>262</v>
      </c>
      <c r="I1869">
        <f>MediaSpend[[#This Row],[GrossMediaSpend]]*1.19</f>
        <v>311.77999999999997</v>
      </c>
    </row>
    <row r="1870" spans="1:9" x14ac:dyDescent="0.3">
      <c r="A1870" s="7">
        <v>44427</v>
      </c>
      <c r="B1870" s="7">
        <v>2020</v>
      </c>
      <c r="C1870">
        <v>6</v>
      </c>
      <c r="D1870" t="s">
        <v>116</v>
      </c>
      <c r="E1870" t="s">
        <v>113</v>
      </c>
      <c r="F1870" t="s">
        <v>114</v>
      </c>
      <c r="G1870" t="s">
        <v>115</v>
      </c>
      <c r="H1870">
        <v>198</v>
      </c>
      <c r="I1870">
        <f>MediaSpend[[#This Row],[GrossMediaSpend]]*1.19</f>
        <v>235.61999999999998</v>
      </c>
    </row>
    <row r="1871" spans="1:9" x14ac:dyDescent="0.3">
      <c r="A1871" s="7">
        <v>44427</v>
      </c>
      <c r="B1871" s="7">
        <v>2020</v>
      </c>
      <c r="C1871">
        <v>6</v>
      </c>
      <c r="D1871" t="s">
        <v>116</v>
      </c>
      <c r="E1871" t="s">
        <v>113</v>
      </c>
      <c r="F1871" t="s">
        <v>114</v>
      </c>
      <c r="G1871" t="s">
        <v>227</v>
      </c>
      <c r="H1871">
        <v>65</v>
      </c>
      <c r="I1871">
        <f>MediaSpend[[#This Row],[GrossMediaSpend]]*1.19</f>
        <v>77.349999999999994</v>
      </c>
    </row>
    <row r="1872" spans="1:9" x14ac:dyDescent="0.3">
      <c r="A1872" s="7">
        <v>44427</v>
      </c>
      <c r="B1872" s="7">
        <v>2020</v>
      </c>
      <c r="C1872">
        <v>6</v>
      </c>
      <c r="D1872" t="s">
        <v>116</v>
      </c>
      <c r="E1872" t="s">
        <v>113</v>
      </c>
      <c r="F1872" t="s">
        <v>114</v>
      </c>
      <c r="G1872" t="s">
        <v>317</v>
      </c>
      <c r="H1872">
        <v>163</v>
      </c>
      <c r="I1872">
        <f>MediaSpend[[#This Row],[GrossMediaSpend]]*1.19</f>
        <v>193.97</v>
      </c>
    </row>
    <row r="1873" spans="1:9" x14ac:dyDescent="0.3">
      <c r="A1873" s="7">
        <v>44427</v>
      </c>
      <c r="B1873" s="7">
        <v>2020</v>
      </c>
      <c r="C1873">
        <v>6</v>
      </c>
      <c r="D1873" t="s">
        <v>116</v>
      </c>
      <c r="E1873" t="s">
        <v>113</v>
      </c>
      <c r="F1873" t="s">
        <v>114</v>
      </c>
      <c r="G1873" t="s">
        <v>117</v>
      </c>
      <c r="H1873">
        <v>5</v>
      </c>
      <c r="I1873">
        <f>MediaSpend[[#This Row],[GrossMediaSpend]]*1.19</f>
        <v>5.9499999999999993</v>
      </c>
    </row>
    <row r="1874" spans="1:9" x14ac:dyDescent="0.3">
      <c r="A1874" s="7">
        <v>44427</v>
      </c>
      <c r="B1874" s="7">
        <v>2020</v>
      </c>
      <c r="C1874">
        <v>6</v>
      </c>
      <c r="D1874" t="s">
        <v>103</v>
      </c>
      <c r="E1874" t="s">
        <v>113</v>
      </c>
      <c r="F1874" t="s">
        <v>114</v>
      </c>
      <c r="G1874" t="s">
        <v>117</v>
      </c>
      <c r="H1874">
        <v>84</v>
      </c>
      <c r="I1874">
        <f>MediaSpend[[#This Row],[GrossMediaSpend]]*1.19</f>
        <v>99.96</v>
      </c>
    </row>
    <row r="1875" spans="1:9" x14ac:dyDescent="0.3">
      <c r="A1875" s="7">
        <v>44427</v>
      </c>
      <c r="B1875" s="7">
        <v>2020</v>
      </c>
      <c r="C1875">
        <v>6</v>
      </c>
      <c r="D1875" t="s">
        <v>99</v>
      </c>
      <c r="E1875" t="s">
        <v>118</v>
      </c>
      <c r="F1875" t="s">
        <v>119</v>
      </c>
      <c r="G1875" t="s">
        <v>120</v>
      </c>
      <c r="H1875">
        <v>192</v>
      </c>
      <c r="I1875">
        <f>MediaSpend[[#This Row],[GrossMediaSpend]]*1.19</f>
        <v>228.48</v>
      </c>
    </row>
    <row r="1876" spans="1:9" x14ac:dyDescent="0.3">
      <c r="A1876" s="7">
        <v>44427</v>
      </c>
      <c r="B1876" s="7">
        <v>2020</v>
      </c>
      <c r="C1876">
        <v>6</v>
      </c>
      <c r="D1876" t="s">
        <v>107</v>
      </c>
      <c r="E1876" t="s">
        <v>118</v>
      </c>
      <c r="F1876" t="s">
        <v>119</v>
      </c>
      <c r="G1876" t="s">
        <v>120</v>
      </c>
      <c r="H1876">
        <v>212</v>
      </c>
      <c r="I1876">
        <f>MediaSpend[[#This Row],[GrossMediaSpend]]*1.19</f>
        <v>252.28</v>
      </c>
    </row>
    <row r="1877" spans="1:9" x14ac:dyDescent="0.3">
      <c r="A1877" s="7">
        <v>44427</v>
      </c>
      <c r="B1877" s="7">
        <v>2020</v>
      </c>
      <c r="C1877">
        <v>6</v>
      </c>
      <c r="D1877" t="s">
        <v>261</v>
      </c>
      <c r="E1877" t="s">
        <v>118</v>
      </c>
      <c r="F1877" t="s">
        <v>119</v>
      </c>
      <c r="G1877" t="s">
        <v>120</v>
      </c>
      <c r="H1877">
        <v>273</v>
      </c>
      <c r="I1877">
        <f>MediaSpend[[#This Row],[GrossMediaSpend]]*1.19</f>
        <v>324.87</v>
      </c>
    </row>
    <row r="1878" spans="1:9" x14ac:dyDescent="0.3">
      <c r="A1878" s="7">
        <v>44427</v>
      </c>
      <c r="B1878" s="7">
        <v>2020</v>
      </c>
      <c r="C1878">
        <v>6</v>
      </c>
      <c r="D1878" t="s">
        <v>99</v>
      </c>
      <c r="E1878" t="s">
        <v>118</v>
      </c>
      <c r="F1878" t="s">
        <v>119</v>
      </c>
      <c r="G1878" t="s">
        <v>121</v>
      </c>
      <c r="H1878">
        <v>45</v>
      </c>
      <c r="I1878">
        <f>MediaSpend[[#This Row],[GrossMediaSpend]]*1.19</f>
        <v>53.55</v>
      </c>
    </row>
    <row r="1879" spans="1:9" x14ac:dyDescent="0.3">
      <c r="A1879" s="7">
        <v>44427</v>
      </c>
      <c r="B1879" s="7">
        <v>2020</v>
      </c>
      <c r="C1879">
        <v>6</v>
      </c>
      <c r="D1879" t="s">
        <v>107</v>
      </c>
      <c r="E1879" t="s">
        <v>118</v>
      </c>
      <c r="F1879" t="s">
        <v>119</v>
      </c>
      <c r="G1879" t="s">
        <v>121</v>
      </c>
      <c r="H1879">
        <v>136</v>
      </c>
      <c r="I1879">
        <f>MediaSpend[[#This Row],[GrossMediaSpend]]*1.19</f>
        <v>161.84</v>
      </c>
    </row>
    <row r="1880" spans="1:9" x14ac:dyDescent="0.3">
      <c r="A1880" s="7">
        <v>44427</v>
      </c>
      <c r="B1880" s="7">
        <v>2020</v>
      </c>
      <c r="C1880">
        <v>6</v>
      </c>
      <c r="D1880" t="s">
        <v>107</v>
      </c>
      <c r="E1880" t="s">
        <v>118</v>
      </c>
      <c r="F1880" t="s">
        <v>119</v>
      </c>
      <c r="G1880" t="s">
        <v>229</v>
      </c>
      <c r="H1880">
        <v>194</v>
      </c>
      <c r="I1880">
        <f>MediaSpend[[#This Row],[GrossMediaSpend]]*1.19</f>
        <v>230.85999999999999</v>
      </c>
    </row>
    <row r="1881" spans="1:9" x14ac:dyDescent="0.3">
      <c r="A1881" s="7">
        <v>44427</v>
      </c>
      <c r="B1881" s="7">
        <v>2020</v>
      </c>
      <c r="C1881">
        <v>6</v>
      </c>
      <c r="D1881" t="s">
        <v>99</v>
      </c>
      <c r="E1881" t="s">
        <v>118</v>
      </c>
      <c r="F1881" t="s">
        <v>218</v>
      </c>
      <c r="G1881" t="s">
        <v>230</v>
      </c>
      <c r="H1881">
        <v>56</v>
      </c>
      <c r="I1881">
        <f>MediaSpend[[#This Row],[GrossMediaSpend]]*1.19</f>
        <v>66.64</v>
      </c>
    </row>
    <row r="1882" spans="1:9" x14ac:dyDescent="0.3">
      <c r="A1882" s="7">
        <v>44427</v>
      </c>
      <c r="B1882" s="7">
        <v>2020</v>
      </c>
      <c r="C1882">
        <v>6</v>
      </c>
      <c r="D1882" t="s">
        <v>107</v>
      </c>
      <c r="E1882" t="s">
        <v>118</v>
      </c>
      <c r="F1882" t="s">
        <v>318</v>
      </c>
      <c r="G1882" t="s">
        <v>319</v>
      </c>
      <c r="H1882">
        <v>247</v>
      </c>
      <c r="I1882">
        <f>MediaSpend[[#This Row],[GrossMediaSpend]]*1.19</f>
        <v>293.93</v>
      </c>
    </row>
    <row r="1883" spans="1:9" x14ac:dyDescent="0.3">
      <c r="A1883" s="7">
        <v>44427</v>
      </c>
      <c r="B1883" s="7">
        <v>2020</v>
      </c>
      <c r="C1883">
        <v>6</v>
      </c>
      <c r="D1883" t="s">
        <v>107</v>
      </c>
      <c r="E1883" t="s">
        <v>118</v>
      </c>
      <c r="F1883" t="s">
        <v>401</v>
      </c>
      <c r="G1883" t="s">
        <v>401</v>
      </c>
      <c r="H1883">
        <v>146</v>
      </c>
      <c r="I1883">
        <f>MediaSpend[[#This Row],[GrossMediaSpend]]*1.19</f>
        <v>173.73999999999998</v>
      </c>
    </row>
    <row r="1884" spans="1:9" x14ac:dyDescent="0.3">
      <c r="A1884" s="7">
        <v>44427</v>
      </c>
      <c r="B1884" s="7">
        <v>2020</v>
      </c>
      <c r="C1884">
        <v>6</v>
      </c>
      <c r="D1884" t="s">
        <v>261</v>
      </c>
      <c r="E1884" t="s">
        <v>118</v>
      </c>
      <c r="F1884" t="s">
        <v>300</v>
      </c>
      <c r="G1884" t="s">
        <v>301</v>
      </c>
      <c r="H1884">
        <v>127</v>
      </c>
      <c r="I1884">
        <f>MediaSpend[[#This Row],[GrossMediaSpend]]*1.19</f>
        <v>151.13</v>
      </c>
    </row>
    <row r="1885" spans="1:9" x14ac:dyDescent="0.3">
      <c r="A1885" s="7">
        <v>44427</v>
      </c>
      <c r="B1885" s="7">
        <v>2020</v>
      </c>
      <c r="C1885">
        <v>6</v>
      </c>
      <c r="D1885" t="s">
        <v>149</v>
      </c>
      <c r="E1885" t="s">
        <v>118</v>
      </c>
      <c r="F1885" t="s">
        <v>218</v>
      </c>
      <c r="G1885" t="s">
        <v>230</v>
      </c>
      <c r="H1885">
        <v>106</v>
      </c>
      <c r="I1885">
        <f>MediaSpend[[#This Row],[GrossMediaSpend]]*1.19</f>
        <v>126.14</v>
      </c>
    </row>
    <row r="1886" spans="1:9" x14ac:dyDescent="0.3">
      <c r="A1886" s="7">
        <v>44427</v>
      </c>
      <c r="B1886" s="7">
        <v>2020</v>
      </c>
      <c r="C1886">
        <v>6</v>
      </c>
      <c r="D1886" t="s">
        <v>105</v>
      </c>
      <c r="E1886" t="s">
        <v>118</v>
      </c>
      <c r="F1886" t="s">
        <v>131</v>
      </c>
      <c r="G1886" t="s">
        <v>132</v>
      </c>
      <c r="H1886">
        <v>75</v>
      </c>
      <c r="I1886">
        <f>MediaSpend[[#This Row],[GrossMediaSpend]]*1.19</f>
        <v>89.25</v>
      </c>
    </row>
    <row r="1887" spans="1:9" x14ac:dyDescent="0.3">
      <c r="A1887" s="7">
        <v>44427</v>
      </c>
      <c r="B1887" s="7">
        <v>2020</v>
      </c>
      <c r="C1887">
        <v>6</v>
      </c>
      <c r="D1887" t="s">
        <v>105</v>
      </c>
      <c r="E1887" t="s">
        <v>118</v>
      </c>
      <c r="F1887" t="s">
        <v>127</v>
      </c>
      <c r="G1887" t="s">
        <v>390</v>
      </c>
      <c r="H1887">
        <v>160</v>
      </c>
      <c r="I1887">
        <f>MediaSpend[[#This Row],[GrossMediaSpend]]*1.19</f>
        <v>190.39999999999998</v>
      </c>
    </row>
    <row r="1888" spans="1:9" x14ac:dyDescent="0.3">
      <c r="A1888" s="7">
        <v>44427</v>
      </c>
      <c r="B1888" s="7">
        <v>2020</v>
      </c>
      <c r="C1888">
        <v>6</v>
      </c>
      <c r="D1888" t="s">
        <v>105</v>
      </c>
      <c r="E1888" t="s">
        <v>118</v>
      </c>
      <c r="F1888" t="s">
        <v>129</v>
      </c>
      <c r="G1888" t="s">
        <v>130</v>
      </c>
      <c r="H1888">
        <v>271</v>
      </c>
      <c r="I1888">
        <f>MediaSpend[[#This Row],[GrossMediaSpend]]*1.19</f>
        <v>322.49</v>
      </c>
    </row>
    <row r="1889" spans="1:9" x14ac:dyDescent="0.3">
      <c r="A1889" s="7">
        <v>44427</v>
      </c>
      <c r="B1889" s="7">
        <v>2020</v>
      </c>
      <c r="C1889">
        <v>6</v>
      </c>
      <c r="D1889" t="s">
        <v>99</v>
      </c>
      <c r="E1889" t="s">
        <v>118</v>
      </c>
      <c r="F1889" t="s">
        <v>133</v>
      </c>
      <c r="G1889" t="s">
        <v>134</v>
      </c>
      <c r="H1889">
        <v>234</v>
      </c>
      <c r="I1889">
        <f>MediaSpend[[#This Row],[GrossMediaSpend]]*1.19</f>
        <v>278.45999999999998</v>
      </c>
    </row>
    <row r="1890" spans="1:9" x14ac:dyDescent="0.3">
      <c r="A1890" s="7">
        <v>44427</v>
      </c>
      <c r="B1890" s="7">
        <v>2020</v>
      </c>
      <c r="C1890">
        <v>6</v>
      </c>
      <c r="D1890" t="s">
        <v>261</v>
      </c>
      <c r="E1890" t="s">
        <v>118</v>
      </c>
      <c r="F1890" t="s">
        <v>133</v>
      </c>
      <c r="G1890" t="s">
        <v>134</v>
      </c>
      <c r="H1890">
        <v>108</v>
      </c>
      <c r="I1890">
        <f>MediaSpend[[#This Row],[GrossMediaSpend]]*1.19</f>
        <v>128.51999999999998</v>
      </c>
    </row>
    <row r="1891" spans="1:9" x14ac:dyDescent="0.3">
      <c r="A1891" s="7">
        <v>44427</v>
      </c>
      <c r="B1891" s="7">
        <v>2020</v>
      </c>
      <c r="C1891">
        <v>6</v>
      </c>
      <c r="D1891" t="s">
        <v>99</v>
      </c>
      <c r="E1891" t="s">
        <v>113</v>
      </c>
      <c r="F1891" t="s">
        <v>135</v>
      </c>
      <c r="G1891" t="s">
        <v>136</v>
      </c>
      <c r="H1891">
        <v>95</v>
      </c>
      <c r="I1891">
        <f>MediaSpend[[#This Row],[GrossMediaSpend]]*1.19</f>
        <v>113.05</v>
      </c>
    </row>
    <row r="1892" spans="1:9" x14ac:dyDescent="0.3">
      <c r="A1892" s="7">
        <v>44427</v>
      </c>
      <c r="B1892" s="7">
        <v>2020</v>
      </c>
      <c r="C1892">
        <v>6</v>
      </c>
      <c r="D1892" t="s">
        <v>99</v>
      </c>
      <c r="E1892" t="s">
        <v>113</v>
      </c>
      <c r="F1892" t="s">
        <v>233</v>
      </c>
      <c r="G1892" t="s">
        <v>234</v>
      </c>
      <c r="H1892">
        <v>240</v>
      </c>
      <c r="I1892">
        <f>MediaSpend[[#This Row],[GrossMediaSpend]]*1.19</f>
        <v>285.59999999999997</v>
      </c>
    </row>
    <row r="1893" spans="1:9" x14ac:dyDescent="0.3">
      <c r="A1893" s="7">
        <v>44427</v>
      </c>
      <c r="B1893" s="7">
        <v>2020</v>
      </c>
      <c r="C1893">
        <v>6</v>
      </c>
      <c r="D1893" t="s">
        <v>107</v>
      </c>
      <c r="E1893" t="s">
        <v>113</v>
      </c>
      <c r="F1893" t="s">
        <v>233</v>
      </c>
      <c r="G1893" t="s">
        <v>234</v>
      </c>
      <c r="H1893">
        <v>101</v>
      </c>
      <c r="I1893">
        <f>MediaSpend[[#This Row],[GrossMediaSpend]]*1.19</f>
        <v>120.19</v>
      </c>
    </row>
    <row r="1894" spans="1:9" x14ac:dyDescent="0.3">
      <c r="A1894" s="7">
        <v>44427</v>
      </c>
      <c r="B1894" s="7">
        <v>2020</v>
      </c>
      <c r="C1894">
        <v>6</v>
      </c>
      <c r="D1894" t="s">
        <v>103</v>
      </c>
      <c r="E1894" t="s">
        <v>113</v>
      </c>
      <c r="F1894" t="s">
        <v>135</v>
      </c>
      <c r="G1894" t="s">
        <v>136</v>
      </c>
      <c r="H1894">
        <v>210</v>
      </c>
      <c r="I1894">
        <f>MediaSpend[[#This Row],[GrossMediaSpend]]*1.19</f>
        <v>249.89999999999998</v>
      </c>
    </row>
    <row r="1895" spans="1:9" x14ac:dyDescent="0.3">
      <c r="A1895" s="7">
        <v>44427</v>
      </c>
      <c r="B1895" s="7">
        <v>2020</v>
      </c>
      <c r="C1895">
        <v>6</v>
      </c>
      <c r="D1895" t="s">
        <v>111</v>
      </c>
      <c r="E1895" t="s">
        <v>113</v>
      </c>
      <c r="F1895" t="s">
        <v>145</v>
      </c>
      <c r="G1895" t="s">
        <v>146</v>
      </c>
      <c r="H1895">
        <v>140</v>
      </c>
      <c r="I1895">
        <f>MediaSpend[[#This Row],[GrossMediaSpend]]*1.19</f>
        <v>166.6</v>
      </c>
    </row>
    <row r="1896" spans="1:9" x14ac:dyDescent="0.3">
      <c r="A1896" s="7">
        <v>44427</v>
      </c>
      <c r="B1896" s="7">
        <v>2020</v>
      </c>
      <c r="C1896">
        <v>6</v>
      </c>
      <c r="D1896" t="s">
        <v>111</v>
      </c>
      <c r="E1896" t="s">
        <v>113</v>
      </c>
      <c r="F1896" t="s">
        <v>139</v>
      </c>
      <c r="G1896" t="s">
        <v>140</v>
      </c>
      <c r="H1896">
        <v>250</v>
      </c>
      <c r="I1896">
        <f>MediaSpend[[#This Row],[GrossMediaSpend]]*1.19</f>
        <v>297.5</v>
      </c>
    </row>
    <row r="1897" spans="1:9" x14ac:dyDescent="0.3">
      <c r="A1897" s="7">
        <v>44427</v>
      </c>
      <c r="B1897" s="7">
        <v>2020</v>
      </c>
      <c r="C1897">
        <v>6</v>
      </c>
      <c r="D1897" t="s">
        <v>149</v>
      </c>
      <c r="E1897" t="s">
        <v>113</v>
      </c>
      <c r="F1897" t="s">
        <v>150</v>
      </c>
      <c r="G1897" t="s">
        <v>151</v>
      </c>
      <c r="H1897">
        <v>174</v>
      </c>
      <c r="I1897">
        <f>MediaSpend[[#This Row],[GrossMediaSpend]]*1.19</f>
        <v>207.06</v>
      </c>
    </row>
    <row r="1898" spans="1:9" x14ac:dyDescent="0.3">
      <c r="A1898" s="7">
        <v>44427</v>
      </c>
      <c r="B1898" s="7">
        <v>2020</v>
      </c>
      <c r="C1898">
        <v>6</v>
      </c>
      <c r="D1898" t="s">
        <v>116</v>
      </c>
      <c r="E1898" t="s">
        <v>113</v>
      </c>
      <c r="F1898" t="s">
        <v>231</v>
      </c>
      <c r="G1898" t="s">
        <v>324</v>
      </c>
      <c r="H1898">
        <v>3</v>
      </c>
      <c r="I1898">
        <f>MediaSpend[[#This Row],[GrossMediaSpend]]*1.19</f>
        <v>3.57</v>
      </c>
    </row>
    <row r="1899" spans="1:9" x14ac:dyDescent="0.3">
      <c r="A1899" s="7">
        <v>44427</v>
      </c>
      <c r="B1899" s="7">
        <v>2020</v>
      </c>
      <c r="C1899">
        <v>6</v>
      </c>
      <c r="D1899" t="s">
        <v>116</v>
      </c>
      <c r="E1899" t="s">
        <v>113</v>
      </c>
      <c r="F1899" t="s">
        <v>231</v>
      </c>
      <c r="G1899" t="s">
        <v>304</v>
      </c>
      <c r="H1899">
        <v>67</v>
      </c>
      <c r="I1899">
        <f>MediaSpend[[#This Row],[GrossMediaSpend]]*1.19</f>
        <v>79.72999999999999</v>
      </c>
    </row>
    <row r="1900" spans="1:9" x14ac:dyDescent="0.3">
      <c r="A1900" s="7">
        <v>44427</v>
      </c>
      <c r="B1900" s="7">
        <v>2020</v>
      </c>
      <c r="C1900">
        <v>6</v>
      </c>
      <c r="D1900" t="s">
        <v>105</v>
      </c>
      <c r="E1900" t="s">
        <v>113</v>
      </c>
      <c r="F1900" t="s">
        <v>325</v>
      </c>
      <c r="G1900" t="s">
        <v>326</v>
      </c>
      <c r="H1900">
        <v>140</v>
      </c>
      <c r="I1900">
        <f>MediaSpend[[#This Row],[GrossMediaSpend]]*1.19</f>
        <v>166.6</v>
      </c>
    </row>
    <row r="1901" spans="1:9" x14ac:dyDescent="0.3">
      <c r="A1901" s="7">
        <v>44427</v>
      </c>
      <c r="B1901" s="7">
        <v>2020</v>
      </c>
      <c r="C1901">
        <v>6</v>
      </c>
      <c r="D1901" t="s">
        <v>99</v>
      </c>
      <c r="E1901" t="s">
        <v>113</v>
      </c>
      <c r="F1901" t="s">
        <v>154</v>
      </c>
      <c r="G1901" t="s">
        <v>155</v>
      </c>
      <c r="H1901">
        <v>253</v>
      </c>
      <c r="I1901">
        <f>MediaSpend[[#This Row],[GrossMediaSpend]]*1.19</f>
        <v>301.07</v>
      </c>
    </row>
    <row r="1902" spans="1:9" x14ac:dyDescent="0.3">
      <c r="A1902" s="7">
        <v>44427</v>
      </c>
      <c r="B1902" s="7">
        <v>2020</v>
      </c>
      <c r="C1902">
        <v>6</v>
      </c>
      <c r="D1902" t="s">
        <v>103</v>
      </c>
      <c r="E1902" t="s">
        <v>113</v>
      </c>
      <c r="F1902" t="s">
        <v>154</v>
      </c>
      <c r="G1902" t="s">
        <v>155</v>
      </c>
      <c r="H1902">
        <v>121</v>
      </c>
      <c r="I1902">
        <f>MediaSpend[[#This Row],[GrossMediaSpend]]*1.19</f>
        <v>143.98999999999998</v>
      </c>
    </row>
    <row r="1903" spans="1:9" x14ac:dyDescent="0.3">
      <c r="A1903" s="7">
        <v>44427</v>
      </c>
      <c r="B1903" s="7">
        <v>2020</v>
      </c>
      <c r="C1903">
        <v>6</v>
      </c>
      <c r="D1903" t="s">
        <v>112</v>
      </c>
      <c r="E1903" t="s">
        <v>113</v>
      </c>
      <c r="F1903" t="s">
        <v>154</v>
      </c>
      <c r="G1903" t="s">
        <v>417</v>
      </c>
      <c r="H1903">
        <v>270</v>
      </c>
      <c r="I1903">
        <f>MediaSpend[[#This Row],[GrossMediaSpend]]*1.19</f>
        <v>321.3</v>
      </c>
    </row>
    <row r="1904" spans="1:9" x14ac:dyDescent="0.3">
      <c r="A1904" s="7">
        <v>44427</v>
      </c>
      <c r="B1904" s="7">
        <v>2020</v>
      </c>
      <c r="C1904">
        <v>6</v>
      </c>
      <c r="D1904" t="s">
        <v>116</v>
      </c>
      <c r="E1904" t="s">
        <v>113</v>
      </c>
      <c r="F1904" t="s">
        <v>156</v>
      </c>
      <c r="G1904" t="s">
        <v>227</v>
      </c>
      <c r="H1904">
        <v>29</v>
      </c>
      <c r="I1904">
        <f>MediaSpend[[#This Row],[GrossMediaSpend]]*1.19</f>
        <v>34.51</v>
      </c>
    </row>
    <row r="1905" spans="1:9" x14ac:dyDescent="0.3">
      <c r="A1905" s="7">
        <v>44427</v>
      </c>
      <c r="B1905" s="7">
        <v>2020</v>
      </c>
      <c r="C1905">
        <v>6</v>
      </c>
      <c r="D1905" t="s">
        <v>112</v>
      </c>
      <c r="E1905" t="s">
        <v>113</v>
      </c>
      <c r="F1905" t="s">
        <v>156</v>
      </c>
      <c r="G1905" t="s">
        <v>411</v>
      </c>
      <c r="H1905">
        <v>201</v>
      </c>
      <c r="I1905">
        <f>MediaSpend[[#This Row],[GrossMediaSpend]]*1.19</f>
        <v>239.19</v>
      </c>
    </row>
    <row r="1906" spans="1:9" x14ac:dyDescent="0.3">
      <c r="A1906" s="7">
        <v>44427</v>
      </c>
      <c r="B1906" s="7">
        <v>2020</v>
      </c>
      <c r="C1906">
        <v>6</v>
      </c>
      <c r="D1906" t="s">
        <v>107</v>
      </c>
      <c r="E1906" t="s">
        <v>113</v>
      </c>
      <c r="F1906" t="s">
        <v>156</v>
      </c>
      <c r="G1906" t="s">
        <v>159</v>
      </c>
      <c r="H1906">
        <v>140</v>
      </c>
      <c r="I1906">
        <f>MediaSpend[[#This Row],[GrossMediaSpend]]*1.19</f>
        <v>166.6</v>
      </c>
    </row>
    <row r="1907" spans="1:9" x14ac:dyDescent="0.3">
      <c r="A1907" s="7">
        <v>44427</v>
      </c>
      <c r="B1907" s="7">
        <v>2020</v>
      </c>
      <c r="C1907">
        <v>6</v>
      </c>
      <c r="D1907" t="s">
        <v>111</v>
      </c>
      <c r="E1907" t="s">
        <v>113</v>
      </c>
      <c r="F1907" t="s">
        <v>156</v>
      </c>
      <c r="G1907" t="s">
        <v>159</v>
      </c>
      <c r="H1907">
        <v>137</v>
      </c>
      <c r="I1907">
        <f>MediaSpend[[#This Row],[GrossMediaSpend]]*1.19</f>
        <v>163.03</v>
      </c>
    </row>
    <row r="1908" spans="1:9" x14ac:dyDescent="0.3">
      <c r="A1908" s="7">
        <v>44427</v>
      </c>
      <c r="B1908" s="7">
        <v>2020</v>
      </c>
      <c r="C1908">
        <v>6</v>
      </c>
      <c r="D1908" t="s">
        <v>116</v>
      </c>
      <c r="E1908" t="s">
        <v>113</v>
      </c>
      <c r="F1908" t="s">
        <v>156</v>
      </c>
      <c r="G1908" t="s">
        <v>159</v>
      </c>
      <c r="H1908">
        <v>64</v>
      </c>
      <c r="I1908">
        <f>MediaSpend[[#This Row],[GrossMediaSpend]]*1.19</f>
        <v>76.16</v>
      </c>
    </row>
    <row r="1909" spans="1:9" x14ac:dyDescent="0.3">
      <c r="A1909" s="7">
        <v>44427</v>
      </c>
      <c r="B1909" s="7">
        <v>2020</v>
      </c>
      <c r="C1909">
        <v>6</v>
      </c>
      <c r="D1909" t="s">
        <v>112</v>
      </c>
      <c r="E1909" t="s">
        <v>113</v>
      </c>
      <c r="F1909" t="s">
        <v>156</v>
      </c>
      <c r="G1909" t="s">
        <v>159</v>
      </c>
      <c r="H1909">
        <v>221</v>
      </c>
      <c r="I1909">
        <f>MediaSpend[[#This Row],[GrossMediaSpend]]*1.19</f>
        <v>262.99</v>
      </c>
    </row>
    <row r="1910" spans="1:9" x14ac:dyDescent="0.3">
      <c r="A1910" s="7">
        <v>44427</v>
      </c>
      <c r="B1910" s="7">
        <v>2020</v>
      </c>
      <c r="C1910">
        <v>6</v>
      </c>
      <c r="D1910" t="s">
        <v>261</v>
      </c>
      <c r="E1910" t="s">
        <v>113</v>
      </c>
      <c r="F1910" t="s">
        <v>160</v>
      </c>
      <c r="G1910" t="s">
        <v>349</v>
      </c>
      <c r="H1910">
        <v>31</v>
      </c>
      <c r="I1910">
        <f>MediaSpend[[#This Row],[GrossMediaSpend]]*1.19</f>
        <v>36.89</v>
      </c>
    </row>
    <row r="1911" spans="1:9" x14ac:dyDescent="0.3">
      <c r="A1911" s="7">
        <v>44427</v>
      </c>
      <c r="B1911" s="7">
        <v>2020</v>
      </c>
      <c r="C1911">
        <v>6</v>
      </c>
      <c r="D1911" t="s">
        <v>105</v>
      </c>
      <c r="E1911" t="s">
        <v>100</v>
      </c>
      <c r="F1911" t="s">
        <v>167</v>
      </c>
      <c r="G1911" t="s">
        <v>327</v>
      </c>
      <c r="H1911">
        <v>36</v>
      </c>
      <c r="I1911">
        <f>MediaSpend[[#This Row],[GrossMediaSpend]]*1.19</f>
        <v>42.839999999999996</v>
      </c>
    </row>
    <row r="1912" spans="1:9" x14ac:dyDescent="0.3">
      <c r="A1912" s="7">
        <v>44427</v>
      </c>
      <c r="B1912" s="7">
        <v>2020</v>
      </c>
      <c r="C1912">
        <v>6</v>
      </c>
      <c r="D1912" t="s">
        <v>105</v>
      </c>
      <c r="E1912" t="s">
        <v>100</v>
      </c>
      <c r="F1912" t="s">
        <v>167</v>
      </c>
      <c r="G1912" t="s">
        <v>170</v>
      </c>
      <c r="H1912">
        <v>24</v>
      </c>
      <c r="I1912">
        <f>MediaSpend[[#This Row],[GrossMediaSpend]]*1.19</f>
        <v>28.56</v>
      </c>
    </row>
    <row r="1913" spans="1:9" x14ac:dyDescent="0.3">
      <c r="A1913" s="7">
        <v>44427</v>
      </c>
      <c r="B1913" s="7">
        <v>2020</v>
      </c>
      <c r="C1913">
        <v>6</v>
      </c>
      <c r="D1913" t="s">
        <v>105</v>
      </c>
      <c r="E1913" t="s">
        <v>100</v>
      </c>
      <c r="F1913" t="s">
        <v>167</v>
      </c>
      <c r="G1913" t="s">
        <v>169</v>
      </c>
      <c r="H1913">
        <v>58</v>
      </c>
      <c r="I1913">
        <f>MediaSpend[[#This Row],[GrossMediaSpend]]*1.19</f>
        <v>69.02</v>
      </c>
    </row>
    <row r="1914" spans="1:9" x14ac:dyDescent="0.3">
      <c r="A1914" s="7">
        <v>44427</v>
      </c>
      <c r="B1914" s="7">
        <v>2020</v>
      </c>
      <c r="C1914">
        <v>6</v>
      </c>
      <c r="D1914" t="s">
        <v>116</v>
      </c>
      <c r="E1914" t="s">
        <v>100</v>
      </c>
      <c r="F1914" t="s">
        <v>160</v>
      </c>
      <c r="G1914" t="s">
        <v>328</v>
      </c>
      <c r="H1914">
        <v>224</v>
      </c>
      <c r="I1914">
        <f>MediaSpend[[#This Row],[GrossMediaSpend]]*1.19</f>
        <v>266.56</v>
      </c>
    </row>
    <row r="1915" spans="1:9" x14ac:dyDescent="0.3">
      <c r="A1915" s="7">
        <v>44427</v>
      </c>
      <c r="B1915" s="7">
        <v>2020</v>
      </c>
      <c r="C1915">
        <v>6</v>
      </c>
      <c r="D1915" t="s">
        <v>116</v>
      </c>
      <c r="E1915" t="s">
        <v>100</v>
      </c>
      <c r="F1915" t="s">
        <v>160</v>
      </c>
      <c r="G1915" t="s">
        <v>399</v>
      </c>
      <c r="H1915">
        <v>47</v>
      </c>
      <c r="I1915">
        <f>MediaSpend[[#This Row],[GrossMediaSpend]]*1.19</f>
        <v>55.93</v>
      </c>
    </row>
    <row r="1916" spans="1:9" x14ac:dyDescent="0.3">
      <c r="A1916" s="7">
        <v>44427</v>
      </c>
      <c r="B1916" s="7">
        <v>2020</v>
      </c>
      <c r="C1916">
        <v>6</v>
      </c>
      <c r="D1916" t="s">
        <v>103</v>
      </c>
      <c r="E1916" t="s">
        <v>100</v>
      </c>
      <c r="F1916" t="s">
        <v>160</v>
      </c>
      <c r="G1916" t="s">
        <v>172</v>
      </c>
      <c r="H1916">
        <v>89</v>
      </c>
      <c r="I1916">
        <f>MediaSpend[[#This Row],[GrossMediaSpend]]*1.19</f>
        <v>105.91</v>
      </c>
    </row>
    <row r="1917" spans="1:9" x14ac:dyDescent="0.3">
      <c r="A1917" s="7">
        <v>44427</v>
      </c>
      <c r="B1917" s="7">
        <v>2020</v>
      </c>
      <c r="C1917">
        <v>6</v>
      </c>
      <c r="D1917" t="s">
        <v>173</v>
      </c>
      <c r="E1917" t="s">
        <v>100</v>
      </c>
      <c r="F1917" t="s">
        <v>245</v>
      </c>
      <c r="G1917" t="s">
        <v>359</v>
      </c>
      <c r="H1917">
        <v>178</v>
      </c>
      <c r="I1917">
        <f>MediaSpend[[#This Row],[GrossMediaSpend]]*1.19</f>
        <v>211.82</v>
      </c>
    </row>
    <row r="1918" spans="1:9" x14ac:dyDescent="0.3">
      <c r="A1918" s="7">
        <v>44427</v>
      </c>
      <c r="B1918" s="7">
        <v>2020</v>
      </c>
      <c r="C1918">
        <v>6</v>
      </c>
      <c r="D1918" t="s">
        <v>112</v>
      </c>
      <c r="E1918" t="s">
        <v>100</v>
      </c>
      <c r="F1918" t="s">
        <v>245</v>
      </c>
      <c r="G1918" t="s">
        <v>360</v>
      </c>
      <c r="H1918">
        <v>154</v>
      </c>
      <c r="I1918">
        <f>MediaSpend[[#This Row],[GrossMediaSpend]]*1.19</f>
        <v>183.26</v>
      </c>
    </row>
    <row r="1919" spans="1:9" x14ac:dyDescent="0.3">
      <c r="A1919" s="7">
        <v>44427</v>
      </c>
      <c r="B1919" s="7">
        <v>2020</v>
      </c>
      <c r="C1919">
        <v>6</v>
      </c>
      <c r="D1919" t="s">
        <v>206</v>
      </c>
      <c r="E1919" t="s">
        <v>100</v>
      </c>
      <c r="F1919" t="s">
        <v>245</v>
      </c>
      <c r="G1919" t="s">
        <v>285</v>
      </c>
      <c r="H1919">
        <v>273</v>
      </c>
      <c r="I1919">
        <f>MediaSpend[[#This Row],[GrossMediaSpend]]*1.19</f>
        <v>324.87</v>
      </c>
    </row>
    <row r="1920" spans="1:9" x14ac:dyDescent="0.3">
      <c r="A1920" s="7">
        <v>44427</v>
      </c>
      <c r="B1920" s="7">
        <v>2020</v>
      </c>
      <c r="C1920">
        <v>6</v>
      </c>
      <c r="D1920" t="s">
        <v>116</v>
      </c>
      <c r="E1920" t="s">
        <v>100</v>
      </c>
      <c r="F1920" t="s">
        <v>185</v>
      </c>
      <c r="G1920" t="s">
        <v>186</v>
      </c>
      <c r="H1920">
        <v>35</v>
      </c>
      <c r="I1920">
        <f>MediaSpend[[#This Row],[GrossMediaSpend]]*1.19</f>
        <v>41.65</v>
      </c>
    </row>
    <row r="1921" spans="1:9" x14ac:dyDescent="0.3">
      <c r="A1921" s="7">
        <v>44427</v>
      </c>
      <c r="B1921" s="7">
        <v>2020</v>
      </c>
      <c r="C1921">
        <v>6</v>
      </c>
      <c r="D1921" t="s">
        <v>187</v>
      </c>
      <c r="E1921" t="s">
        <v>100</v>
      </c>
      <c r="F1921" t="s">
        <v>287</v>
      </c>
      <c r="G1921" t="s">
        <v>288</v>
      </c>
      <c r="H1921">
        <v>84</v>
      </c>
      <c r="I1921">
        <f>MediaSpend[[#This Row],[GrossMediaSpend]]*1.19</f>
        <v>99.96</v>
      </c>
    </row>
    <row r="1922" spans="1:9" x14ac:dyDescent="0.3">
      <c r="A1922" s="7">
        <v>44427</v>
      </c>
      <c r="B1922" s="7">
        <v>2020</v>
      </c>
      <c r="C1922">
        <v>6</v>
      </c>
      <c r="D1922" t="s">
        <v>187</v>
      </c>
      <c r="E1922" t="s">
        <v>100</v>
      </c>
      <c r="F1922" t="s">
        <v>190</v>
      </c>
      <c r="G1922" t="s">
        <v>191</v>
      </c>
      <c r="H1922">
        <v>225</v>
      </c>
      <c r="I1922">
        <f>MediaSpend[[#This Row],[GrossMediaSpend]]*1.19</f>
        <v>267.75</v>
      </c>
    </row>
    <row r="1923" spans="1:9" x14ac:dyDescent="0.3">
      <c r="A1923" s="7">
        <v>44427</v>
      </c>
      <c r="B1923" s="7">
        <v>2020</v>
      </c>
      <c r="C1923">
        <v>6</v>
      </c>
      <c r="D1923" t="s">
        <v>107</v>
      </c>
      <c r="E1923" t="s">
        <v>100</v>
      </c>
      <c r="F1923" t="s">
        <v>192</v>
      </c>
      <c r="G1923" t="s">
        <v>193</v>
      </c>
      <c r="H1923">
        <v>26</v>
      </c>
      <c r="I1923">
        <f>MediaSpend[[#This Row],[GrossMediaSpend]]*1.19</f>
        <v>30.939999999999998</v>
      </c>
    </row>
    <row r="1924" spans="1:9" x14ac:dyDescent="0.3">
      <c r="A1924" s="7">
        <v>44427</v>
      </c>
      <c r="B1924" s="7">
        <v>2020</v>
      </c>
      <c r="C1924">
        <v>6</v>
      </c>
      <c r="D1924" t="s">
        <v>107</v>
      </c>
      <c r="E1924" t="s">
        <v>100</v>
      </c>
      <c r="F1924" t="s">
        <v>385</v>
      </c>
      <c r="G1924" t="s">
        <v>386</v>
      </c>
      <c r="H1924">
        <v>253</v>
      </c>
      <c r="I1924">
        <f>MediaSpend[[#This Row],[GrossMediaSpend]]*1.19</f>
        <v>301.07</v>
      </c>
    </row>
    <row r="1925" spans="1:9" x14ac:dyDescent="0.3">
      <c r="A1925" s="7">
        <v>44427</v>
      </c>
      <c r="B1925" s="7">
        <v>2020</v>
      </c>
      <c r="C1925">
        <v>6</v>
      </c>
      <c r="D1925" t="s">
        <v>104</v>
      </c>
      <c r="E1925" t="s">
        <v>100</v>
      </c>
      <c r="F1925" t="s">
        <v>333</v>
      </c>
      <c r="G1925" t="s">
        <v>334</v>
      </c>
      <c r="H1925">
        <v>6</v>
      </c>
      <c r="I1925">
        <f>MediaSpend[[#This Row],[GrossMediaSpend]]*1.19</f>
        <v>7.14</v>
      </c>
    </row>
    <row r="1926" spans="1:9" x14ac:dyDescent="0.3">
      <c r="A1926" s="7">
        <v>44427</v>
      </c>
      <c r="B1926" s="7">
        <v>2020</v>
      </c>
      <c r="C1926">
        <v>6</v>
      </c>
      <c r="D1926" t="s">
        <v>149</v>
      </c>
      <c r="E1926" t="s">
        <v>100</v>
      </c>
      <c r="F1926" t="s">
        <v>174</v>
      </c>
      <c r="G1926" t="s">
        <v>175</v>
      </c>
      <c r="H1926">
        <v>121</v>
      </c>
      <c r="I1926">
        <f>MediaSpend[[#This Row],[GrossMediaSpend]]*1.19</f>
        <v>143.98999999999998</v>
      </c>
    </row>
    <row r="1927" spans="1:9" x14ac:dyDescent="0.3">
      <c r="A1927" s="7">
        <v>44427</v>
      </c>
      <c r="B1927" s="7">
        <v>2020</v>
      </c>
      <c r="C1927">
        <v>6</v>
      </c>
      <c r="D1927" t="s">
        <v>149</v>
      </c>
      <c r="E1927" t="s">
        <v>100</v>
      </c>
      <c r="F1927" t="s">
        <v>330</v>
      </c>
      <c r="G1927" t="s">
        <v>331</v>
      </c>
      <c r="H1927">
        <v>221</v>
      </c>
      <c r="I1927">
        <f>MediaSpend[[#This Row],[GrossMediaSpend]]*1.19</f>
        <v>262.99</v>
      </c>
    </row>
    <row r="1928" spans="1:9" x14ac:dyDescent="0.3">
      <c r="A1928" s="7">
        <v>44427</v>
      </c>
      <c r="B1928" s="7">
        <v>2020</v>
      </c>
      <c r="C1928">
        <v>6</v>
      </c>
      <c r="D1928" t="s">
        <v>261</v>
      </c>
      <c r="E1928" t="s">
        <v>100</v>
      </c>
      <c r="F1928" t="s">
        <v>385</v>
      </c>
      <c r="G1928" t="s">
        <v>386</v>
      </c>
      <c r="H1928">
        <v>3</v>
      </c>
      <c r="I1928">
        <f>MediaSpend[[#This Row],[GrossMediaSpend]]*1.19</f>
        <v>3.57</v>
      </c>
    </row>
    <row r="1929" spans="1:9" x14ac:dyDescent="0.3">
      <c r="A1929" s="7">
        <v>44427</v>
      </c>
      <c r="B1929" s="7">
        <v>2020</v>
      </c>
      <c r="C1929">
        <v>6</v>
      </c>
      <c r="D1929" t="s">
        <v>261</v>
      </c>
      <c r="E1929" t="s">
        <v>100</v>
      </c>
      <c r="F1929" t="s">
        <v>337</v>
      </c>
      <c r="G1929" t="s">
        <v>338</v>
      </c>
      <c r="H1929">
        <v>37</v>
      </c>
      <c r="I1929">
        <f>MediaSpend[[#This Row],[GrossMediaSpend]]*1.19</f>
        <v>44.03</v>
      </c>
    </row>
    <row r="1930" spans="1:9" x14ac:dyDescent="0.3">
      <c r="A1930" s="7">
        <v>44427</v>
      </c>
      <c r="B1930" s="7">
        <v>2020</v>
      </c>
      <c r="C1930">
        <v>6</v>
      </c>
      <c r="D1930" t="s">
        <v>112</v>
      </c>
      <c r="E1930" t="s">
        <v>100</v>
      </c>
      <c r="F1930" t="s">
        <v>202</v>
      </c>
      <c r="G1930" t="s">
        <v>203</v>
      </c>
      <c r="H1930">
        <v>117</v>
      </c>
      <c r="I1930">
        <f>MediaSpend[[#This Row],[GrossMediaSpend]]*1.19</f>
        <v>139.22999999999999</v>
      </c>
    </row>
    <row r="1931" spans="1:9" x14ac:dyDescent="0.3">
      <c r="A1931" s="7">
        <v>44427</v>
      </c>
      <c r="B1931" s="7">
        <v>2020</v>
      </c>
      <c r="C1931">
        <v>6</v>
      </c>
      <c r="D1931" t="s">
        <v>112</v>
      </c>
      <c r="E1931" t="s">
        <v>100</v>
      </c>
      <c r="F1931" t="s">
        <v>421</v>
      </c>
      <c r="G1931" t="s">
        <v>411</v>
      </c>
      <c r="H1931">
        <v>117</v>
      </c>
      <c r="I1931">
        <f>MediaSpend[[#This Row],[GrossMediaSpend]]*1.19</f>
        <v>139.22999999999999</v>
      </c>
    </row>
    <row r="1932" spans="1:9" x14ac:dyDescent="0.3">
      <c r="A1932" s="7">
        <v>44427</v>
      </c>
      <c r="B1932" s="7">
        <v>2020</v>
      </c>
      <c r="C1932">
        <v>6</v>
      </c>
      <c r="D1932" t="s">
        <v>103</v>
      </c>
      <c r="E1932" t="s">
        <v>100</v>
      </c>
      <c r="F1932" t="s">
        <v>210</v>
      </c>
      <c r="G1932" t="s">
        <v>211</v>
      </c>
      <c r="H1932">
        <v>78</v>
      </c>
      <c r="I1932">
        <f>MediaSpend[[#This Row],[GrossMediaSpend]]*1.19</f>
        <v>92.82</v>
      </c>
    </row>
    <row r="1933" spans="1:9" x14ac:dyDescent="0.3">
      <c r="A1933" s="7">
        <v>44427</v>
      </c>
      <c r="B1933" s="7">
        <v>2020</v>
      </c>
      <c r="C1933">
        <v>6</v>
      </c>
      <c r="D1933" t="s">
        <v>111</v>
      </c>
      <c r="E1933" t="s">
        <v>100</v>
      </c>
      <c r="F1933" t="s">
        <v>210</v>
      </c>
      <c r="G1933" t="s">
        <v>211</v>
      </c>
      <c r="H1933">
        <v>189</v>
      </c>
      <c r="I1933">
        <f>MediaSpend[[#This Row],[GrossMediaSpend]]*1.19</f>
        <v>224.91</v>
      </c>
    </row>
    <row r="1934" spans="1:9" x14ac:dyDescent="0.3">
      <c r="A1934" s="7">
        <v>44427</v>
      </c>
      <c r="B1934" s="7">
        <v>2020</v>
      </c>
      <c r="C1934">
        <v>6</v>
      </c>
      <c r="D1934" t="s">
        <v>173</v>
      </c>
      <c r="E1934" t="s">
        <v>100</v>
      </c>
      <c r="F1934" t="s">
        <v>212</v>
      </c>
      <c r="G1934" t="s">
        <v>314</v>
      </c>
      <c r="H1934">
        <v>141</v>
      </c>
      <c r="I1934">
        <f>MediaSpend[[#This Row],[GrossMediaSpend]]*1.19</f>
        <v>167.79</v>
      </c>
    </row>
    <row r="1935" spans="1:9" x14ac:dyDescent="0.3">
      <c r="A1935" s="7">
        <v>44427</v>
      </c>
      <c r="B1935" s="7">
        <v>2020</v>
      </c>
      <c r="C1935">
        <v>6</v>
      </c>
      <c r="D1935" t="s">
        <v>173</v>
      </c>
      <c r="E1935" t="s">
        <v>100</v>
      </c>
      <c r="F1935" t="s">
        <v>212</v>
      </c>
      <c r="G1935" t="s">
        <v>213</v>
      </c>
      <c r="H1935">
        <v>78</v>
      </c>
      <c r="I1935">
        <f>MediaSpend[[#This Row],[GrossMediaSpend]]*1.19</f>
        <v>92.82</v>
      </c>
    </row>
    <row r="1936" spans="1:9" x14ac:dyDescent="0.3">
      <c r="A1936" s="7">
        <v>44427</v>
      </c>
      <c r="B1936" s="7">
        <v>2020</v>
      </c>
      <c r="C1936">
        <v>6</v>
      </c>
      <c r="D1936" t="s">
        <v>173</v>
      </c>
      <c r="E1936" t="s">
        <v>100</v>
      </c>
      <c r="F1936" t="s">
        <v>212</v>
      </c>
      <c r="G1936" t="s">
        <v>315</v>
      </c>
      <c r="H1936">
        <v>219</v>
      </c>
      <c r="I1936">
        <f>MediaSpend[[#This Row],[GrossMediaSpend]]*1.19</f>
        <v>260.61</v>
      </c>
    </row>
    <row r="1937" spans="1:9" x14ac:dyDescent="0.3">
      <c r="A1937" s="7">
        <v>44427</v>
      </c>
      <c r="B1937" s="7">
        <v>2020</v>
      </c>
      <c r="C1937">
        <v>6</v>
      </c>
      <c r="D1937" t="s">
        <v>111</v>
      </c>
      <c r="E1937" t="s">
        <v>100</v>
      </c>
      <c r="F1937" t="s">
        <v>212</v>
      </c>
      <c r="G1937" t="s">
        <v>315</v>
      </c>
      <c r="H1937">
        <v>239</v>
      </c>
      <c r="I1937">
        <f>MediaSpend[[#This Row],[GrossMediaSpend]]*1.19</f>
        <v>284.40999999999997</v>
      </c>
    </row>
    <row r="1938" spans="1:9" x14ac:dyDescent="0.3">
      <c r="A1938" s="7">
        <v>44427</v>
      </c>
      <c r="B1938" s="7">
        <v>2020</v>
      </c>
      <c r="C1938">
        <v>6</v>
      </c>
      <c r="D1938" t="s">
        <v>111</v>
      </c>
      <c r="E1938" t="s">
        <v>100</v>
      </c>
      <c r="F1938" t="s">
        <v>212</v>
      </c>
      <c r="G1938" t="s">
        <v>213</v>
      </c>
      <c r="H1938">
        <v>43</v>
      </c>
      <c r="I1938">
        <f>MediaSpend[[#This Row],[GrossMediaSpend]]*1.19</f>
        <v>51.169999999999995</v>
      </c>
    </row>
    <row r="1939" spans="1:9" x14ac:dyDescent="0.3">
      <c r="A1939" s="7">
        <v>44427</v>
      </c>
      <c r="B1939" s="7">
        <v>2020</v>
      </c>
      <c r="C1939">
        <v>6</v>
      </c>
      <c r="D1939" t="s">
        <v>149</v>
      </c>
      <c r="E1939" t="s">
        <v>100</v>
      </c>
      <c r="F1939" t="s">
        <v>212</v>
      </c>
      <c r="G1939" t="s">
        <v>315</v>
      </c>
      <c r="H1939">
        <v>16</v>
      </c>
      <c r="I1939">
        <f>MediaSpend[[#This Row],[GrossMediaSpend]]*1.19</f>
        <v>19.04</v>
      </c>
    </row>
    <row r="1940" spans="1:9" x14ac:dyDescent="0.3">
      <c r="A1940" s="7">
        <v>44427</v>
      </c>
      <c r="B1940" s="7">
        <v>2020</v>
      </c>
      <c r="C1940">
        <v>6</v>
      </c>
      <c r="D1940" t="s">
        <v>149</v>
      </c>
      <c r="E1940" t="s">
        <v>100</v>
      </c>
      <c r="F1940" t="s">
        <v>212</v>
      </c>
      <c r="G1940" t="s">
        <v>213</v>
      </c>
      <c r="H1940">
        <v>213</v>
      </c>
      <c r="I1940">
        <f>MediaSpend[[#This Row],[GrossMediaSpend]]*1.19</f>
        <v>253.47</v>
      </c>
    </row>
    <row r="1941" spans="1:9" x14ac:dyDescent="0.3">
      <c r="A1941" s="7">
        <v>44427</v>
      </c>
      <c r="B1941" s="7">
        <v>2020</v>
      </c>
      <c r="C1941">
        <v>6</v>
      </c>
      <c r="D1941" t="s">
        <v>99</v>
      </c>
      <c r="E1941" t="s">
        <v>100</v>
      </c>
      <c r="F1941" t="s">
        <v>214</v>
      </c>
      <c r="G1941" t="s">
        <v>378</v>
      </c>
      <c r="H1941">
        <v>254</v>
      </c>
      <c r="I1941">
        <f>MediaSpend[[#This Row],[GrossMediaSpend]]*1.19</f>
        <v>302.26</v>
      </c>
    </row>
    <row r="1942" spans="1:9" x14ac:dyDescent="0.3">
      <c r="A1942" s="7">
        <v>44427</v>
      </c>
      <c r="B1942" s="7">
        <v>2020</v>
      </c>
      <c r="C1942">
        <v>6</v>
      </c>
      <c r="D1942" t="s">
        <v>187</v>
      </c>
      <c r="E1942" t="s">
        <v>100</v>
      </c>
      <c r="F1942" t="s">
        <v>214</v>
      </c>
      <c r="G1942" t="s">
        <v>217</v>
      </c>
      <c r="H1942">
        <v>49</v>
      </c>
      <c r="I1942">
        <f>MediaSpend[[#This Row],[GrossMediaSpend]]*1.19</f>
        <v>58.309999999999995</v>
      </c>
    </row>
    <row r="1943" spans="1:9" x14ac:dyDescent="0.3">
      <c r="A1943" s="7">
        <v>44427</v>
      </c>
      <c r="B1943" s="7">
        <v>2020</v>
      </c>
      <c r="C1943">
        <v>6</v>
      </c>
      <c r="D1943" t="s">
        <v>104</v>
      </c>
      <c r="E1943" t="s">
        <v>100</v>
      </c>
      <c r="F1943" t="s">
        <v>214</v>
      </c>
      <c r="G1943" t="s">
        <v>216</v>
      </c>
      <c r="H1943">
        <v>95</v>
      </c>
      <c r="I1943">
        <f>MediaSpend[[#This Row],[GrossMediaSpend]]*1.19</f>
        <v>113.05</v>
      </c>
    </row>
    <row r="1944" spans="1:9" x14ac:dyDescent="0.3">
      <c r="A1944" s="7">
        <v>44427</v>
      </c>
      <c r="B1944" s="7">
        <v>2020</v>
      </c>
      <c r="C1944">
        <v>6</v>
      </c>
      <c r="D1944" t="s">
        <v>105</v>
      </c>
      <c r="E1944" t="s">
        <v>100</v>
      </c>
      <c r="F1944" t="s">
        <v>214</v>
      </c>
      <c r="G1944" t="s">
        <v>296</v>
      </c>
      <c r="H1944">
        <v>33</v>
      </c>
      <c r="I1944">
        <f>MediaSpend[[#This Row],[GrossMediaSpend]]*1.19</f>
        <v>39.269999999999996</v>
      </c>
    </row>
    <row r="1945" spans="1:9" x14ac:dyDescent="0.3">
      <c r="A1945" s="7">
        <v>44427</v>
      </c>
      <c r="B1945" s="7">
        <v>2020</v>
      </c>
      <c r="C1945">
        <v>6</v>
      </c>
      <c r="D1945" t="s">
        <v>105</v>
      </c>
      <c r="E1945" t="s">
        <v>100</v>
      </c>
      <c r="F1945" t="s">
        <v>214</v>
      </c>
      <c r="G1945" t="s">
        <v>298</v>
      </c>
      <c r="H1945">
        <v>24</v>
      </c>
      <c r="I1945">
        <f>MediaSpend[[#This Row],[GrossMediaSpend]]*1.19</f>
        <v>28.56</v>
      </c>
    </row>
    <row r="1946" spans="1:9" x14ac:dyDescent="0.3">
      <c r="A1946" s="7">
        <v>44427</v>
      </c>
      <c r="B1946" s="7">
        <v>2020</v>
      </c>
      <c r="C1946">
        <v>6</v>
      </c>
      <c r="D1946" t="s">
        <v>105</v>
      </c>
      <c r="E1946" t="s">
        <v>100</v>
      </c>
      <c r="F1946" t="s">
        <v>214</v>
      </c>
      <c r="G1946" t="s">
        <v>217</v>
      </c>
      <c r="H1946">
        <v>144</v>
      </c>
      <c r="I1946">
        <f>MediaSpend[[#This Row],[GrossMediaSpend]]*1.19</f>
        <v>171.35999999999999</v>
      </c>
    </row>
    <row r="1947" spans="1:9" x14ac:dyDescent="0.3">
      <c r="A1947" s="7">
        <v>44427</v>
      </c>
      <c r="B1947" s="7">
        <v>2020</v>
      </c>
      <c r="C1947">
        <v>6</v>
      </c>
      <c r="D1947" t="s">
        <v>105</v>
      </c>
      <c r="E1947" t="s">
        <v>100</v>
      </c>
      <c r="F1947" t="s">
        <v>214</v>
      </c>
      <c r="G1947" t="s">
        <v>215</v>
      </c>
      <c r="H1947">
        <v>66</v>
      </c>
      <c r="I1947">
        <f>MediaSpend[[#This Row],[GrossMediaSpend]]*1.19</f>
        <v>78.539999999999992</v>
      </c>
    </row>
    <row r="1948" spans="1:9" x14ac:dyDescent="0.3">
      <c r="A1948" s="7">
        <v>44427</v>
      </c>
      <c r="B1948" s="7">
        <v>2020</v>
      </c>
      <c r="C1948">
        <v>6</v>
      </c>
      <c r="D1948" t="s">
        <v>173</v>
      </c>
      <c r="E1948" t="s">
        <v>100</v>
      </c>
      <c r="F1948" t="s">
        <v>218</v>
      </c>
      <c r="G1948" t="s">
        <v>354</v>
      </c>
      <c r="H1948">
        <v>41</v>
      </c>
      <c r="I1948">
        <f>MediaSpend[[#This Row],[GrossMediaSpend]]*1.19</f>
        <v>48.79</v>
      </c>
    </row>
    <row r="1949" spans="1:9" x14ac:dyDescent="0.3">
      <c r="A1949" s="7">
        <v>44427</v>
      </c>
      <c r="B1949" s="7">
        <v>2020</v>
      </c>
      <c r="C1949">
        <v>6</v>
      </c>
      <c r="D1949" t="s">
        <v>173</v>
      </c>
      <c r="E1949" t="s">
        <v>100</v>
      </c>
      <c r="F1949" t="s">
        <v>218</v>
      </c>
      <c r="G1949" t="s">
        <v>219</v>
      </c>
      <c r="H1949">
        <v>93</v>
      </c>
      <c r="I1949">
        <f>MediaSpend[[#This Row],[GrossMediaSpend]]*1.19</f>
        <v>110.67</v>
      </c>
    </row>
    <row r="1950" spans="1:9" x14ac:dyDescent="0.3">
      <c r="A1950" s="7">
        <v>44427</v>
      </c>
      <c r="B1950" s="7">
        <v>2020</v>
      </c>
      <c r="C1950">
        <v>6</v>
      </c>
      <c r="D1950" t="s">
        <v>99</v>
      </c>
      <c r="E1950" t="s">
        <v>100</v>
      </c>
      <c r="F1950" t="s">
        <v>218</v>
      </c>
      <c r="G1950" t="s">
        <v>221</v>
      </c>
      <c r="H1950">
        <v>134</v>
      </c>
      <c r="I1950">
        <f>MediaSpend[[#This Row],[GrossMediaSpend]]*1.19</f>
        <v>159.45999999999998</v>
      </c>
    </row>
    <row r="1951" spans="1:9" x14ac:dyDescent="0.3">
      <c r="A1951" s="7">
        <v>44427</v>
      </c>
      <c r="B1951" s="7">
        <v>2020</v>
      </c>
      <c r="C1951">
        <v>6</v>
      </c>
      <c r="D1951" t="s">
        <v>178</v>
      </c>
      <c r="E1951" t="s">
        <v>100</v>
      </c>
      <c r="F1951" t="s">
        <v>218</v>
      </c>
      <c r="G1951" t="s">
        <v>221</v>
      </c>
      <c r="H1951">
        <v>188</v>
      </c>
      <c r="I1951">
        <f>MediaSpend[[#This Row],[GrossMediaSpend]]*1.19</f>
        <v>223.72</v>
      </c>
    </row>
    <row r="1952" spans="1:9" x14ac:dyDescent="0.3">
      <c r="A1952" s="7">
        <v>44427</v>
      </c>
      <c r="B1952" s="7">
        <v>2020</v>
      </c>
      <c r="C1952">
        <v>6</v>
      </c>
      <c r="D1952" t="s">
        <v>107</v>
      </c>
      <c r="E1952" t="s">
        <v>100</v>
      </c>
      <c r="F1952" t="s">
        <v>218</v>
      </c>
      <c r="G1952" t="s">
        <v>221</v>
      </c>
      <c r="H1952">
        <v>239</v>
      </c>
      <c r="I1952">
        <f>MediaSpend[[#This Row],[GrossMediaSpend]]*1.19</f>
        <v>284.40999999999997</v>
      </c>
    </row>
    <row r="1953" spans="1:9" x14ac:dyDescent="0.3">
      <c r="A1953" s="7">
        <v>44427</v>
      </c>
      <c r="B1953" s="7">
        <v>2020</v>
      </c>
      <c r="C1953">
        <v>6</v>
      </c>
      <c r="D1953" t="s">
        <v>261</v>
      </c>
      <c r="E1953" t="s">
        <v>100</v>
      </c>
      <c r="F1953" t="s">
        <v>218</v>
      </c>
      <c r="G1953" t="s">
        <v>221</v>
      </c>
      <c r="H1953">
        <v>63</v>
      </c>
      <c r="I1953">
        <f>MediaSpend[[#This Row],[GrossMediaSpend]]*1.19</f>
        <v>74.97</v>
      </c>
    </row>
    <row r="1954" spans="1:9" x14ac:dyDescent="0.3">
      <c r="A1954" s="7">
        <v>44427</v>
      </c>
      <c r="B1954" s="7">
        <v>2020</v>
      </c>
      <c r="C1954">
        <v>6</v>
      </c>
      <c r="D1954" t="s">
        <v>206</v>
      </c>
      <c r="E1954" t="s">
        <v>100</v>
      </c>
      <c r="F1954" t="s">
        <v>218</v>
      </c>
      <c r="G1954" t="s">
        <v>221</v>
      </c>
      <c r="H1954">
        <v>231</v>
      </c>
      <c r="I1954">
        <f>MediaSpend[[#This Row],[GrossMediaSpend]]*1.19</f>
        <v>274.89</v>
      </c>
    </row>
    <row r="1955" spans="1:9" x14ac:dyDescent="0.3">
      <c r="A1955" s="7">
        <v>44457</v>
      </c>
      <c r="B1955" s="7">
        <v>2020</v>
      </c>
      <c r="C1955">
        <v>7</v>
      </c>
      <c r="D1955" t="s">
        <v>105</v>
      </c>
      <c r="E1955" t="s">
        <v>100</v>
      </c>
      <c r="F1955" t="s">
        <v>101</v>
      </c>
      <c r="G1955" t="s">
        <v>102</v>
      </c>
      <c r="H1955">
        <v>218</v>
      </c>
      <c r="I1955">
        <f>MediaSpend[[#This Row],[GrossMediaSpend]]*1.19</f>
        <v>259.42</v>
      </c>
    </row>
    <row r="1956" spans="1:9" x14ac:dyDescent="0.3">
      <c r="A1956" s="7">
        <v>44457</v>
      </c>
      <c r="B1956" s="7">
        <v>2020</v>
      </c>
      <c r="C1956">
        <v>7</v>
      </c>
      <c r="D1956" t="s">
        <v>104</v>
      </c>
      <c r="E1956" t="s">
        <v>100</v>
      </c>
      <c r="F1956" t="s">
        <v>101</v>
      </c>
      <c r="G1956" t="s">
        <v>102</v>
      </c>
      <c r="H1956">
        <v>110</v>
      </c>
      <c r="I1956">
        <f>MediaSpend[[#This Row],[GrossMediaSpend]]*1.19</f>
        <v>130.9</v>
      </c>
    </row>
    <row r="1957" spans="1:9" x14ac:dyDescent="0.3">
      <c r="A1957" s="7">
        <v>44457</v>
      </c>
      <c r="B1957" s="7">
        <v>2020</v>
      </c>
      <c r="C1957">
        <v>7</v>
      </c>
      <c r="D1957" t="s">
        <v>111</v>
      </c>
      <c r="E1957" t="s">
        <v>100</v>
      </c>
      <c r="F1957" t="s">
        <v>101</v>
      </c>
      <c r="G1957" t="s">
        <v>102</v>
      </c>
      <c r="H1957">
        <v>2</v>
      </c>
      <c r="I1957">
        <f>MediaSpend[[#This Row],[GrossMediaSpend]]*1.19</f>
        <v>2.38</v>
      </c>
    </row>
    <row r="1958" spans="1:9" x14ac:dyDescent="0.3">
      <c r="A1958" s="7">
        <v>44457</v>
      </c>
      <c r="B1958" s="7">
        <v>2020</v>
      </c>
      <c r="C1958">
        <v>7</v>
      </c>
      <c r="D1958" t="s">
        <v>103</v>
      </c>
      <c r="E1958" t="s">
        <v>100</v>
      </c>
      <c r="F1958" t="s">
        <v>101</v>
      </c>
      <c r="G1958" t="s">
        <v>102</v>
      </c>
      <c r="H1958">
        <v>26</v>
      </c>
      <c r="I1958">
        <f>MediaSpend[[#This Row],[GrossMediaSpend]]*1.19</f>
        <v>30.939999999999998</v>
      </c>
    </row>
    <row r="1959" spans="1:9" x14ac:dyDescent="0.3">
      <c r="A1959" s="7">
        <v>44457</v>
      </c>
      <c r="B1959" s="7">
        <v>2020</v>
      </c>
      <c r="C1959">
        <v>7</v>
      </c>
      <c r="D1959" t="s">
        <v>178</v>
      </c>
      <c r="E1959" t="s">
        <v>100</v>
      </c>
      <c r="F1959" t="s">
        <v>101</v>
      </c>
      <c r="G1959" t="s">
        <v>102</v>
      </c>
      <c r="H1959">
        <v>3</v>
      </c>
      <c r="I1959">
        <f>MediaSpend[[#This Row],[GrossMediaSpend]]*1.19</f>
        <v>3.57</v>
      </c>
    </row>
    <row r="1960" spans="1:9" x14ac:dyDescent="0.3">
      <c r="A1960" s="7">
        <v>44457</v>
      </c>
      <c r="B1960" s="7">
        <v>2020</v>
      </c>
      <c r="C1960">
        <v>7</v>
      </c>
      <c r="D1960" t="s">
        <v>99</v>
      </c>
      <c r="E1960" t="s">
        <v>100</v>
      </c>
      <c r="F1960" t="s">
        <v>101</v>
      </c>
      <c r="G1960" t="s">
        <v>102</v>
      </c>
      <c r="H1960">
        <v>138</v>
      </c>
      <c r="I1960">
        <f>MediaSpend[[#This Row],[GrossMediaSpend]]*1.19</f>
        <v>164.22</v>
      </c>
    </row>
    <row r="1961" spans="1:9" x14ac:dyDescent="0.3">
      <c r="A1961" s="7">
        <v>44457</v>
      </c>
      <c r="B1961" s="7">
        <v>2020</v>
      </c>
      <c r="C1961">
        <v>7</v>
      </c>
      <c r="D1961" t="s">
        <v>105</v>
      </c>
      <c r="E1961" t="s">
        <v>100</v>
      </c>
      <c r="F1961" t="s">
        <v>101</v>
      </c>
      <c r="G1961" t="s">
        <v>106</v>
      </c>
      <c r="H1961">
        <v>198</v>
      </c>
      <c r="I1961">
        <f>MediaSpend[[#This Row],[GrossMediaSpend]]*1.19</f>
        <v>235.61999999999998</v>
      </c>
    </row>
    <row r="1962" spans="1:9" x14ac:dyDescent="0.3">
      <c r="A1962" s="7">
        <v>44457</v>
      </c>
      <c r="B1962" s="7">
        <v>2020</v>
      </c>
      <c r="C1962">
        <v>7</v>
      </c>
      <c r="D1962" t="s">
        <v>99</v>
      </c>
      <c r="E1962" t="s">
        <v>100</v>
      </c>
      <c r="F1962" t="s">
        <v>101</v>
      </c>
      <c r="G1962" t="s">
        <v>106</v>
      </c>
      <c r="H1962">
        <v>133</v>
      </c>
      <c r="I1962">
        <f>MediaSpend[[#This Row],[GrossMediaSpend]]*1.19</f>
        <v>158.26999999999998</v>
      </c>
    </row>
    <row r="1963" spans="1:9" x14ac:dyDescent="0.3">
      <c r="A1963" s="7">
        <v>44457</v>
      </c>
      <c r="B1963" s="7">
        <v>2020</v>
      </c>
      <c r="C1963">
        <v>7</v>
      </c>
      <c r="D1963" t="s">
        <v>105</v>
      </c>
      <c r="E1963" t="s">
        <v>100</v>
      </c>
      <c r="F1963" t="s">
        <v>101</v>
      </c>
      <c r="G1963" t="s">
        <v>223</v>
      </c>
      <c r="H1963">
        <v>268</v>
      </c>
      <c r="I1963">
        <f>MediaSpend[[#This Row],[GrossMediaSpend]]*1.19</f>
        <v>318.91999999999996</v>
      </c>
    </row>
    <row r="1964" spans="1:9" x14ac:dyDescent="0.3">
      <c r="A1964" s="7">
        <v>44457</v>
      </c>
      <c r="B1964" s="7">
        <v>2020</v>
      </c>
      <c r="C1964">
        <v>7</v>
      </c>
      <c r="D1964" t="s">
        <v>105</v>
      </c>
      <c r="E1964" t="s">
        <v>100</v>
      </c>
      <c r="F1964" t="s">
        <v>101</v>
      </c>
      <c r="G1964" t="s">
        <v>224</v>
      </c>
      <c r="H1964">
        <v>151</v>
      </c>
      <c r="I1964">
        <f>MediaSpend[[#This Row],[GrossMediaSpend]]*1.19</f>
        <v>179.69</v>
      </c>
    </row>
    <row r="1965" spans="1:9" x14ac:dyDescent="0.3">
      <c r="A1965" s="7">
        <v>44457</v>
      </c>
      <c r="B1965" s="7">
        <v>2020</v>
      </c>
      <c r="C1965">
        <v>7</v>
      </c>
      <c r="D1965" t="s">
        <v>111</v>
      </c>
      <c r="E1965" t="s">
        <v>100</v>
      </c>
      <c r="F1965" t="s">
        <v>101</v>
      </c>
      <c r="G1965" t="s">
        <v>223</v>
      </c>
      <c r="H1965">
        <v>167</v>
      </c>
      <c r="I1965">
        <f>MediaSpend[[#This Row],[GrossMediaSpend]]*1.19</f>
        <v>198.73</v>
      </c>
    </row>
    <row r="1966" spans="1:9" x14ac:dyDescent="0.3">
      <c r="A1966" s="7">
        <v>44457</v>
      </c>
      <c r="B1966" s="7">
        <v>2020</v>
      </c>
      <c r="C1966">
        <v>7</v>
      </c>
      <c r="D1966" t="s">
        <v>111</v>
      </c>
      <c r="E1966" t="s">
        <v>100</v>
      </c>
      <c r="F1966" t="s">
        <v>101</v>
      </c>
      <c r="G1966" t="s">
        <v>110</v>
      </c>
      <c r="H1966">
        <v>85</v>
      </c>
      <c r="I1966">
        <f>MediaSpend[[#This Row],[GrossMediaSpend]]*1.19</f>
        <v>101.14999999999999</v>
      </c>
    </row>
    <row r="1967" spans="1:9" x14ac:dyDescent="0.3">
      <c r="A1967" s="7">
        <v>44457</v>
      </c>
      <c r="B1967" s="7">
        <v>2020</v>
      </c>
      <c r="C1967">
        <v>7</v>
      </c>
      <c r="D1967" t="s">
        <v>103</v>
      </c>
      <c r="E1967" t="s">
        <v>100</v>
      </c>
      <c r="F1967" t="s">
        <v>101</v>
      </c>
      <c r="G1967" t="s">
        <v>223</v>
      </c>
      <c r="H1967">
        <v>61</v>
      </c>
      <c r="I1967">
        <f>MediaSpend[[#This Row],[GrossMediaSpend]]*1.19</f>
        <v>72.59</v>
      </c>
    </row>
    <row r="1968" spans="1:9" x14ac:dyDescent="0.3">
      <c r="A1968" s="7">
        <v>44457</v>
      </c>
      <c r="B1968" s="7">
        <v>2020</v>
      </c>
      <c r="C1968">
        <v>7</v>
      </c>
      <c r="D1968" t="s">
        <v>103</v>
      </c>
      <c r="E1968" t="s">
        <v>100</v>
      </c>
      <c r="F1968" t="s">
        <v>101</v>
      </c>
      <c r="G1968" t="s">
        <v>110</v>
      </c>
      <c r="H1968">
        <v>170</v>
      </c>
      <c r="I1968">
        <f>MediaSpend[[#This Row],[GrossMediaSpend]]*1.19</f>
        <v>202.29999999999998</v>
      </c>
    </row>
    <row r="1969" spans="1:9" x14ac:dyDescent="0.3">
      <c r="A1969" s="7">
        <v>44457</v>
      </c>
      <c r="B1969" s="7">
        <v>2020</v>
      </c>
      <c r="C1969">
        <v>7</v>
      </c>
      <c r="D1969" t="s">
        <v>103</v>
      </c>
      <c r="E1969" t="s">
        <v>100</v>
      </c>
      <c r="F1969" t="s">
        <v>101</v>
      </c>
      <c r="G1969" t="s">
        <v>109</v>
      </c>
      <c r="H1969">
        <v>228</v>
      </c>
      <c r="I1969">
        <f>MediaSpend[[#This Row],[GrossMediaSpend]]*1.19</f>
        <v>271.32</v>
      </c>
    </row>
    <row r="1970" spans="1:9" x14ac:dyDescent="0.3">
      <c r="A1970" s="7">
        <v>44457</v>
      </c>
      <c r="B1970" s="7">
        <v>2020</v>
      </c>
      <c r="C1970">
        <v>7</v>
      </c>
      <c r="D1970" t="s">
        <v>99</v>
      </c>
      <c r="E1970" t="s">
        <v>100</v>
      </c>
      <c r="F1970" t="s">
        <v>101</v>
      </c>
      <c r="G1970" t="s">
        <v>224</v>
      </c>
      <c r="H1970">
        <v>148</v>
      </c>
      <c r="I1970">
        <f>MediaSpend[[#This Row],[GrossMediaSpend]]*1.19</f>
        <v>176.12</v>
      </c>
    </row>
    <row r="1971" spans="1:9" x14ac:dyDescent="0.3">
      <c r="A1971" s="7">
        <v>44457</v>
      </c>
      <c r="B1971" s="7">
        <v>2020</v>
      </c>
      <c r="C1971">
        <v>7</v>
      </c>
      <c r="D1971" t="s">
        <v>99</v>
      </c>
      <c r="E1971" t="s">
        <v>100</v>
      </c>
      <c r="F1971" t="s">
        <v>101</v>
      </c>
      <c r="G1971" t="s">
        <v>223</v>
      </c>
      <c r="H1971">
        <v>259</v>
      </c>
      <c r="I1971">
        <f>MediaSpend[[#This Row],[GrossMediaSpend]]*1.19</f>
        <v>308.20999999999998</v>
      </c>
    </row>
    <row r="1972" spans="1:9" x14ac:dyDescent="0.3">
      <c r="A1972" s="7">
        <v>44457</v>
      </c>
      <c r="B1972" s="7">
        <v>2020</v>
      </c>
      <c r="C1972">
        <v>7</v>
      </c>
      <c r="D1972" t="s">
        <v>103</v>
      </c>
      <c r="E1972" t="s">
        <v>113</v>
      </c>
      <c r="F1972" t="s">
        <v>114</v>
      </c>
      <c r="G1972" t="s">
        <v>365</v>
      </c>
      <c r="H1972">
        <v>93</v>
      </c>
      <c r="I1972">
        <f>MediaSpend[[#This Row],[GrossMediaSpend]]*1.19</f>
        <v>110.67</v>
      </c>
    </row>
    <row r="1973" spans="1:9" x14ac:dyDescent="0.3">
      <c r="A1973" s="7">
        <v>44457</v>
      </c>
      <c r="B1973" s="7">
        <v>2020</v>
      </c>
      <c r="C1973">
        <v>7</v>
      </c>
      <c r="D1973" t="s">
        <v>107</v>
      </c>
      <c r="E1973" t="s">
        <v>113</v>
      </c>
      <c r="F1973" t="s">
        <v>114</v>
      </c>
      <c r="G1973" t="s">
        <v>225</v>
      </c>
      <c r="H1973">
        <v>49</v>
      </c>
      <c r="I1973">
        <f>MediaSpend[[#This Row],[GrossMediaSpend]]*1.19</f>
        <v>58.309999999999995</v>
      </c>
    </row>
    <row r="1974" spans="1:9" x14ac:dyDescent="0.3">
      <c r="A1974" s="7">
        <v>44457</v>
      </c>
      <c r="B1974" s="7">
        <v>2020</v>
      </c>
      <c r="C1974">
        <v>7</v>
      </c>
      <c r="D1974" t="s">
        <v>112</v>
      </c>
      <c r="E1974" t="s">
        <v>113</v>
      </c>
      <c r="F1974" t="s">
        <v>114</v>
      </c>
      <c r="G1974" t="s">
        <v>317</v>
      </c>
      <c r="H1974">
        <v>17</v>
      </c>
      <c r="I1974">
        <f>MediaSpend[[#This Row],[GrossMediaSpend]]*1.19</f>
        <v>20.23</v>
      </c>
    </row>
    <row r="1975" spans="1:9" x14ac:dyDescent="0.3">
      <c r="A1975" s="7">
        <v>44457</v>
      </c>
      <c r="B1975" s="7">
        <v>2020</v>
      </c>
      <c r="C1975">
        <v>7</v>
      </c>
      <c r="D1975" t="s">
        <v>112</v>
      </c>
      <c r="E1975" t="s">
        <v>113</v>
      </c>
      <c r="F1975" t="s">
        <v>114</v>
      </c>
      <c r="G1975" t="s">
        <v>226</v>
      </c>
      <c r="H1975">
        <v>259</v>
      </c>
      <c r="I1975">
        <f>MediaSpend[[#This Row],[GrossMediaSpend]]*1.19</f>
        <v>308.20999999999998</v>
      </c>
    </row>
    <row r="1976" spans="1:9" x14ac:dyDescent="0.3">
      <c r="A1976" s="7">
        <v>44457</v>
      </c>
      <c r="B1976" s="7">
        <v>2020</v>
      </c>
      <c r="C1976">
        <v>7</v>
      </c>
      <c r="D1976" t="s">
        <v>112</v>
      </c>
      <c r="E1976" t="s">
        <v>113</v>
      </c>
      <c r="F1976" t="s">
        <v>114</v>
      </c>
      <c r="G1976" t="s">
        <v>115</v>
      </c>
      <c r="H1976">
        <v>75</v>
      </c>
      <c r="I1976">
        <f>MediaSpend[[#This Row],[GrossMediaSpend]]*1.19</f>
        <v>89.25</v>
      </c>
    </row>
    <row r="1977" spans="1:9" x14ac:dyDescent="0.3">
      <c r="A1977" s="7">
        <v>44457</v>
      </c>
      <c r="B1977" s="7">
        <v>2020</v>
      </c>
      <c r="C1977">
        <v>7</v>
      </c>
      <c r="D1977" t="s">
        <v>116</v>
      </c>
      <c r="E1977" t="s">
        <v>113</v>
      </c>
      <c r="F1977" t="s">
        <v>114</v>
      </c>
      <c r="G1977" t="s">
        <v>317</v>
      </c>
      <c r="H1977">
        <v>146</v>
      </c>
      <c r="I1977">
        <f>MediaSpend[[#This Row],[GrossMediaSpend]]*1.19</f>
        <v>173.73999999999998</v>
      </c>
    </row>
    <row r="1978" spans="1:9" x14ac:dyDescent="0.3">
      <c r="A1978" s="7">
        <v>44457</v>
      </c>
      <c r="B1978" s="7">
        <v>2020</v>
      </c>
      <c r="C1978">
        <v>7</v>
      </c>
      <c r="D1978" t="s">
        <v>116</v>
      </c>
      <c r="E1978" t="s">
        <v>113</v>
      </c>
      <c r="F1978" t="s">
        <v>114</v>
      </c>
      <c r="G1978" t="s">
        <v>115</v>
      </c>
      <c r="H1978">
        <v>63</v>
      </c>
      <c r="I1978">
        <f>MediaSpend[[#This Row],[GrossMediaSpend]]*1.19</f>
        <v>74.97</v>
      </c>
    </row>
    <row r="1979" spans="1:9" x14ac:dyDescent="0.3">
      <c r="A1979" s="7">
        <v>44457</v>
      </c>
      <c r="B1979" s="7">
        <v>2020</v>
      </c>
      <c r="C1979">
        <v>7</v>
      </c>
      <c r="D1979" t="s">
        <v>116</v>
      </c>
      <c r="E1979" t="s">
        <v>113</v>
      </c>
      <c r="F1979" t="s">
        <v>114</v>
      </c>
      <c r="G1979" t="s">
        <v>226</v>
      </c>
      <c r="H1979">
        <v>9</v>
      </c>
      <c r="I1979">
        <f>MediaSpend[[#This Row],[GrossMediaSpend]]*1.19</f>
        <v>10.709999999999999</v>
      </c>
    </row>
    <row r="1980" spans="1:9" x14ac:dyDescent="0.3">
      <c r="A1980" s="7">
        <v>44457</v>
      </c>
      <c r="B1980" s="7">
        <v>2020</v>
      </c>
      <c r="C1980">
        <v>7</v>
      </c>
      <c r="D1980" t="s">
        <v>103</v>
      </c>
      <c r="E1980" t="s">
        <v>113</v>
      </c>
      <c r="F1980" t="s">
        <v>114</v>
      </c>
      <c r="G1980" t="s">
        <v>117</v>
      </c>
      <c r="H1980">
        <v>73</v>
      </c>
      <c r="I1980">
        <f>MediaSpend[[#This Row],[GrossMediaSpend]]*1.19</f>
        <v>86.86999999999999</v>
      </c>
    </row>
    <row r="1981" spans="1:9" x14ac:dyDescent="0.3">
      <c r="A1981" s="7">
        <v>44457</v>
      </c>
      <c r="B1981" s="7">
        <v>2020</v>
      </c>
      <c r="C1981">
        <v>7</v>
      </c>
      <c r="D1981" t="s">
        <v>261</v>
      </c>
      <c r="E1981" t="s">
        <v>118</v>
      </c>
      <c r="F1981" t="s">
        <v>119</v>
      </c>
      <c r="G1981" t="s">
        <v>120</v>
      </c>
      <c r="H1981">
        <v>236</v>
      </c>
      <c r="I1981">
        <f>MediaSpend[[#This Row],[GrossMediaSpend]]*1.19</f>
        <v>280.83999999999997</v>
      </c>
    </row>
    <row r="1982" spans="1:9" x14ac:dyDescent="0.3">
      <c r="A1982" s="7">
        <v>44457</v>
      </c>
      <c r="B1982" s="7">
        <v>2020</v>
      </c>
      <c r="C1982">
        <v>7</v>
      </c>
      <c r="D1982" t="s">
        <v>99</v>
      </c>
      <c r="E1982" t="s">
        <v>118</v>
      </c>
      <c r="F1982" t="s">
        <v>119</v>
      </c>
      <c r="G1982" t="s">
        <v>120</v>
      </c>
      <c r="H1982">
        <v>105</v>
      </c>
      <c r="I1982">
        <f>MediaSpend[[#This Row],[GrossMediaSpend]]*1.19</f>
        <v>124.94999999999999</v>
      </c>
    </row>
    <row r="1983" spans="1:9" x14ac:dyDescent="0.3">
      <c r="A1983" s="7">
        <v>44457</v>
      </c>
      <c r="B1983" s="7">
        <v>2020</v>
      </c>
      <c r="C1983">
        <v>7</v>
      </c>
      <c r="D1983" t="s">
        <v>99</v>
      </c>
      <c r="E1983" t="s">
        <v>118</v>
      </c>
      <c r="F1983" t="s">
        <v>119</v>
      </c>
      <c r="G1983" t="s">
        <v>121</v>
      </c>
      <c r="H1983">
        <v>188</v>
      </c>
      <c r="I1983">
        <f>MediaSpend[[#This Row],[GrossMediaSpend]]*1.19</f>
        <v>223.72</v>
      </c>
    </row>
    <row r="1984" spans="1:9" x14ac:dyDescent="0.3">
      <c r="A1984" s="7">
        <v>44457</v>
      </c>
      <c r="B1984" s="7">
        <v>2020</v>
      </c>
      <c r="C1984">
        <v>7</v>
      </c>
      <c r="D1984" t="s">
        <v>105</v>
      </c>
      <c r="E1984" t="s">
        <v>118</v>
      </c>
      <c r="F1984" t="s">
        <v>129</v>
      </c>
      <c r="G1984" t="s">
        <v>130</v>
      </c>
      <c r="H1984">
        <v>201</v>
      </c>
      <c r="I1984">
        <f>MediaSpend[[#This Row],[GrossMediaSpend]]*1.19</f>
        <v>239.19</v>
      </c>
    </row>
    <row r="1985" spans="1:9" x14ac:dyDescent="0.3">
      <c r="A1985" s="7">
        <v>44457</v>
      </c>
      <c r="B1985" s="7">
        <v>2020</v>
      </c>
      <c r="C1985">
        <v>7</v>
      </c>
      <c r="D1985" t="s">
        <v>105</v>
      </c>
      <c r="E1985" t="s">
        <v>118</v>
      </c>
      <c r="F1985" t="s">
        <v>127</v>
      </c>
      <c r="G1985" t="s">
        <v>390</v>
      </c>
      <c r="H1985">
        <v>62</v>
      </c>
      <c r="I1985">
        <f>MediaSpend[[#This Row],[GrossMediaSpend]]*1.19</f>
        <v>73.78</v>
      </c>
    </row>
    <row r="1986" spans="1:9" x14ac:dyDescent="0.3">
      <c r="A1986" s="7">
        <v>44457</v>
      </c>
      <c r="B1986" s="7">
        <v>2020</v>
      </c>
      <c r="C1986">
        <v>7</v>
      </c>
      <c r="D1986" t="s">
        <v>105</v>
      </c>
      <c r="E1986" t="s">
        <v>118</v>
      </c>
      <c r="F1986" t="s">
        <v>131</v>
      </c>
      <c r="G1986" t="s">
        <v>132</v>
      </c>
      <c r="H1986">
        <v>263</v>
      </c>
      <c r="I1986">
        <f>MediaSpend[[#This Row],[GrossMediaSpend]]*1.19</f>
        <v>312.96999999999997</v>
      </c>
    </row>
    <row r="1987" spans="1:9" x14ac:dyDescent="0.3">
      <c r="A1987" s="7">
        <v>44457</v>
      </c>
      <c r="B1987" s="7">
        <v>2020</v>
      </c>
      <c r="C1987">
        <v>7</v>
      </c>
      <c r="D1987" t="s">
        <v>261</v>
      </c>
      <c r="E1987" t="s">
        <v>118</v>
      </c>
      <c r="F1987" t="s">
        <v>300</v>
      </c>
      <c r="G1987" t="s">
        <v>301</v>
      </c>
      <c r="H1987">
        <v>27</v>
      </c>
      <c r="I1987">
        <f>MediaSpend[[#This Row],[GrossMediaSpend]]*1.19</f>
        <v>32.129999999999995</v>
      </c>
    </row>
    <row r="1988" spans="1:9" x14ac:dyDescent="0.3">
      <c r="A1988" s="7">
        <v>44457</v>
      </c>
      <c r="B1988" s="7">
        <v>2020</v>
      </c>
      <c r="C1988">
        <v>7</v>
      </c>
      <c r="D1988" t="s">
        <v>107</v>
      </c>
      <c r="E1988" t="s">
        <v>118</v>
      </c>
      <c r="F1988" t="s">
        <v>401</v>
      </c>
      <c r="G1988" t="s">
        <v>401</v>
      </c>
      <c r="H1988">
        <v>161</v>
      </c>
      <c r="I1988">
        <f>MediaSpend[[#This Row],[GrossMediaSpend]]*1.19</f>
        <v>191.59</v>
      </c>
    </row>
    <row r="1989" spans="1:9" x14ac:dyDescent="0.3">
      <c r="A1989" s="7">
        <v>44457</v>
      </c>
      <c r="B1989" s="7">
        <v>2020</v>
      </c>
      <c r="C1989">
        <v>7</v>
      </c>
      <c r="D1989" t="s">
        <v>107</v>
      </c>
      <c r="E1989" t="s">
        <v>118</v>
      </c>
      <c r="F1989" t="s">
        <v>122</v>
      </c>
      <c r="G1989" t="s">
        <v>123</v>
      </c>
      <c r="H1989">
        <v>118</v>
      </c>
      <c r="I1989">
        <f>MediaSpend[[#This Row],[GrossMediaSpend]]*1.19</f>
        <v>140.41999999999999</v>
      </c>
    </row>
    <row r="1990" spans="1:9" x14ac:dyDescent="0.3">
      <c r="A1990" s="7">
        <v>44457</v>
      </c>
      <c r="B1990" s="7">
        <v>2020</v>
      </c>
      <c r="C1990">
        <v>7</v>
      </c>
      <c r="D1990" t="s">
        <v>107</v>
      </c>
      <c r="E1990" t="s">
        <v>118</v>
      </c>
      <c r="F1990" t="s">
        <v>218</v>
      </c>
      <c r="G1990" t="s">
        <v>230</v>
      </c>
      <c r="H1990">
        <v>42</v>
      </c>
      <c r="I1990">
        <f>MediaSpend[[#This Row],[GrossMediaSpend]]*1.19</f>
        <v>49.98</v>
      </c>
    </row>
    <row r="1991" spans="1:9" x14ac:dyDescent="0.3">
      <c r="A1991" s="7">
        <v>44457</v>
      </c>
      <c r="B1991" s="7">
        <v>2020</v>
      </c>
      <c r="C1991">
        <v>7</v>
      </c>
      <c r="D1991" t="s">
        <v>99</v>
      </c>
      <c r="E1991" t="s">
        <v>118</v>
      </c>
      <c r="F1991" t="s">
        <v>218</v>
      </c>
      <c r="G1991" t="s">
        <v>230</v>
      </c>
      <c r="H1991">
        <v>248</v>
      </c>
      <c r="I1991">
        <f>MediaSpend[[#This Row],[GrossMediaSpend]]*1.19</f>
        <v>295.12</v>
      </c>
    </row>
    <row r="1992" spans="1:9" x14ac:dyDescent="0.3">
      <c r="A1992" s="7">
        <v>44457</v>
      </c>
      <c r="B1992" s="7">
        <v>2020</v>
      </c>
      <c r="C1992">
        <v>7</v>
      </c>
      <c r="D1992" t="s">
        <v>261</v>
      </c>
      <c r="E1992" t="s">
        <v>118</v>
      </c>
      <c r="F1992" t="s">
        <v>133</v>
      </c>
      <c r="G1992" t="s">
        <v>134</v>
      </c>
      <c r="H1992">
        <v>131</v>
      </c>
      <c r="I1992">
        <f>MediaSpend[[#This Row],[GrossMediaSpend]]*1.19</f>
        <v>155.88999999999999</v>
      </c>
    </row>
    <row r="1993" spans="1:9" x14ac:dyDescent="0.3">
      <c r="A1993" s="7">
        <v>44457</v>
      </c>
      <c r="B1993" s="7">
        <v>2020</v>
      </c>
      <c r="C1993">
        <v>7</v>
      </c>
      <c r="D1993" t="s">
        <v>103</v>
      </c>
      <c r="E1993" t="s">
        <v>118</v>
      </c>
      <c r="F1993" t="s">
        <v>133</v>
      </c>
      <c r="G1993" t="s">
        <v>134</v>
      </c>
      <c r="H1993">
        <v>85</v>
      </c>
      <c r="I1993">
        <f>MediaSpend[[#This Row],[GrossMediaSpend]]*1.19</f>
        <v>101.14999999999999</v>
      </c>
    </row>
    <row r="1994" spans="1:9" x14ac:dyDescent="0.3">
      <c r="A1994" s="7">
        <v>44457</v>
      </c>
      <c r="B1994" s="7">
        <v>2020</v>
      </c>
      <c r="C1994">
        <v>7</v>
      </c>
      <c r="D1994" t="s">
        <v>99</v>
      </c>
      <c r="E1994" t="s">
        <v>118</v>
      </c>
      <c r="F1994" t="s">
        <v>133</v>
      </c>
      <c r="G1994" t="s">
        <v>134</v>
      </c>
      <c r="H1994">
        <v>137</v>
      </c>
      <c r="I1994">
        <f>MediaSpend[[#This Row],[GrossMediaSpend]]*1.19</f>
        <v>163.03</v>
      </c>
    </row>
    <row r="1995" spans="1:9" x14ac:dyDescent="0.3">
      <c r="A1995" s="7">
        <v>44457</v>
      </c>
      <c r="B1995" s="7">
        <v>2020</v>
      </c>
      <c r="C1995">
        <v>7</v>
      </c>
      <c r="D1995" t="s">
        <v>149</v>
      </c>
      <c r="E1995" t="s">
        <v>113</v>
      </c>
      <c r="F1995" t="s">
        <v>150</v>
      </c>
      <c r="G1995" t="s">
        <v>151</v>
      </c>
      <c r="H1995">
        <v>98</v>
      </c>
      <c r="I1995">
        <f>MediaSpend[[#This Row],[GrossMediaSpend]]*1.19</f>
        <v>116.61999999999999</v>
      </c>
    </row>
    <row r="1996" spans="1:9" x14ac:dyDescent="0.3">
      <c r="A1996" s="7">
        <v>44457</v>
      </c>
      <c r="B1996" s="7">
        <v>2020</v>
      </c>
      <c r="C1996">
        <v>7</v>
      </c>
      <c r="D1996" t="s">
        <v>111</v>
      </c>
      <c r="E1996" t="s">
        <v>113</v>
      </c>
      <c r="F1996" t="s">
        <v>139</v>
      </c>
      <c r="G1996" t="s">
        <v>140</v>
      </c>
      <c r="H1996">
        <v>52</v>
      </c>
      <c r="I1996">
        <f>MediaSpend[[#This Row],[GrossMediaSpend]]*1.19</f>
        <v>61.879999999999995</v>
      </c>
    </row>
    <row r="1997" spans="1:9" x14ac:dyDescent="0.3">
      <c r="A1997" s="7">
        <v>44457</v>
      </c>
      <c r="B1997" s="7">
        <v>2020</v>
      </c>
      <c r="C1997">
        <v>7</v>
      </c>
      <c r="D1997" t="s">
        <v>111</v>
      </c>
      <c r="E1997" t="s">
        <v>113</v>
      </c>
      <c r="F1997" t="s">
        <v>147</v>
      </c>
      <c r="G1997" t="s">
        <v>148</v>
      </c>
      <c r="H1997">
        <v>163</v>
      </c>
      <c r="I1997">
        <f>MediaSpend[[#This Row],[GrossMediaSpend]]*1.19</f>
        <v>193.97</v>
      </c>
    </row>
    <row r="1998" spans="1:9" x14ac:dyDescent="0.3">
      <c r="A1998" s="7">
        <v>44457</v>
      </c>
      <c r="B1998" s="7">
        <v>2020</v>
      </c>
      <c r="C1998">
        <v>7</v>
      </c>
      <c r="D1998" t="s">
        <v>111</v>
      </c>
      <c r="E1998" t="s">
        <v>113</v>
      </c>
      <c r="F1998" t="s">
        <v>145</v>
      </c>
      <c r="G1998" t="s">
        <v>146</v>
      </c>
      <c r="H1998">
        <v>8</v>
      </c>
      <c r="I1998">
        <f>MediaSpend[[#This Row],[GrossMediaSpend]]*1.19</f>
        <v>9.52</v>
      </c>
    </row>
    <row r="1999" spans="1:9" x14ac:dyDescent="0.3">
      <c r="A1999" s="7">
        <v>44457</v>
      </c>
      <c r="B1999" s="7">
        <v>2020</v>
      </c>
      <c r="C1999">
        <v>7</v>
      </c>
      <c r="D1999" t="s">
        <v>103</v>
      </c>
      <c r="E1999" t="s">
        <v>113</v>
      </c>
      <c r="F1999" t="s">
        <v>143</v>
      </c>
      <c r="G1999" t="s">
        <v>422</v>
      </c>
      <c r="H1999">
        <v>85</v>
      </c>
      <c r="I1999">
        <f>MediaSpend[[#This Row],[GrossMediaSpend]]*1.19</f>
        <v>101.14999999999999</v>
      </c>
    </row>
    <row r="2000" spans="1:9" x14ac:dyDescent="0.3">
      <c r="A2000" s="7">
        <v>44457</v>
      </c>
      <c r="B2000" s="7">
        <v>2020</v>
      </c>
      <c r="C2000">
        <v>7</v>
      </c>
      <c r="D2000" t="s">
        <v>103</v>
      </c>
      <c r="E2000" t="s">
        <v>113</v>
      </c>
      <c r="F2000" t="s">
        <v>143</v>
      </c>
      <c r="G2000" t="s">
        <v>236</v>
      </c>
      <c r="H2000">
        <v>135</v>
      </c>
      <c r="I2000">
        <f>MediaSpend[[#This Row],[GrossMediaSpend]]*1.19</f>
        <v>160.65</v>
      </c>
    </row>
    <row r="2001" spans="1:9" x14ac:dyDescent="0.3">
      <c r="A2001" s="7">
        <v>44457</v>
      </c>
      <c r="B2001" s="7">
        <v>2020</v>
      </c>
      <c r="C2001">
        <v>7</v>
      </c>
      <c r="D2001" t="s">
        <v>103</v>
      </c>
      <c r="E2001" t="s">
        <v>113</v>
      </c>
      <c r="F2001" t="s">
        <v>143</v>
      </c>
      <c r="G2001" t="s">
        <v>423</v>
      </c>
      <c r="H2001">
        <v>221</v>
      </c>
      <c r="I2001">
        <f>MediaSpend[[#This Row],[GrossMediaSpend]]*1.19</f>
        <v>262.99</v>
      </c>
    </row>
    <row r="2002" spans="1:9" x14ac:dyDescent="0.3">
      <c r="A2002" s="7">
        <v>44457</v>
      </c>
      <c r="B2002" s="7">
        <v>2020</v>
      </c>
      <c r="C2002">
        <v>7</v>
      </c>
      <c r="D2002" t="s">
        <v>103</v>
      </c>
      <c r="E2002" t="s">
        <v>113</v>
      </c>
      <c r="F2002" t="s">
        <v>137</v>
      </c>
      <c r="G2002" t="s">
        <v>138</v>
      </c>
      <c r="H2002">
        <v>25</v>
      </c>
      <c r="I2002">
        <f>MediaSpend[[#This Row],[GrossMediaSpend]]*1.19</f>
        <v>29.75</v>
      </c>
    </row>
    <row r="2003" spans="1:9" x14ac:dyDescent="0.3">
      <c r="A2003" s="7">
        <v>44457</v>
      </c>
      <c r="B2003" s="7">
        <v>2020</v>
      </c>
      <c r="C2003">
        <v>7</v>
      </c>
      <c r="D2003" t="s">
        <v>107</v>
      </c>
      <c r="E2003" t="s">
        <v>113</v>
      </c>
      <c r="F2003" t="s">
        <v>233</v>
      </c>
      <c r="G2003" t="s">
        <v>234</v>
      </c>
      <c r="H2003">
        <v>44</v>
      </c>
      <c r="I2003">
        <f>MediaSpend[[#This Row],[GrossMediaSpend]]*1.19</f>
        <v>52.36</v>
      </c>
    </row>
    <row r="2004" spans="1:9" x14ac:dyDescent="0.3">
      <c r="A2004" s="7">
        <v>44457</v>
      </c>
      <c r="B2004" s="7">
        <v>2020</v>
      </c>
      <c r="C2004">
        <v>7</v>
      </c>
      <c r="D2004" t="s">
        <v>99</v>
      </c>
      <c r="E2004" t="s">
        <v>113</v>
      </c>
      <c r="F2004" t="s">
        <v>233</v>
      </c>
      <c r="G2004" t="s">
        <v>234</v>
      </c>
      <c r="H2004">
        <v>253</v>
      </c>
      <c r="I2004">
        <f>MediaSpend[[#This Row],[GrossMediaSpend]]*1.19</f>
        <v>301.07</v>
      </c>
    </row>
    <row r="2005" spans="1:9" x14ac:dyDescent="0.3">
      <c r="A2005" s="7">
        <v>44457</v>
      </c>
      <c r="B2005" s="7">
        <v>2020</v>
      </c>
      <c r="C2005">
        <v>7</v>
      </c>
      <c r="D2005" t="s">
        <v>99</v>
      </c>
      <c r="E2005" t="s">
        <v>113</v>
      </c>
      <c r="F2005" t="s">
        <v>147</v>
      </c>
      <c r="G2005" t="s">
        <v>148</v>
      </c>
      <c r="H2005">
        <v>9</v>
      </c>
      <c r="I2005">
        <f>MediaSpend[[#This Row],[GrossMediaSpend]]*1.19</f>
        <v>10.709999999999999</v>
      </c>
    </row>
    <row r="2006" spans="1:9" x14ac:dyDescent="0.3">
      <c r="A2006" s="7">
        <v>44457</v>
      </c>
      <c r="B2006" s="7">
        <v>2020</v>
      </c>
      <c r="C2006">
        <v>7</v>
      </c>
      <c r="D2006" t="s">
        <v>99</v>
      </c>
      <c r="E2006" t="s">
        <v>113</v>
      </c>
      <c r="F2006" t="s">
        <v>139</v>
      </c>
      <c r="G2006" t="s">
        <v>140</v>
      </c>
      <c r="H2006">
        <v>75</v>
      </c>
      <c r="I2006">
        <f>MediaSpend[[#This Row],[GrossMediaSpend]]*1.19</f>
        <v>89.25</v>
      </c>
    </row>
    <row r="2007" spans="1:9" x14ac:dyDescent="0.3">
      <c r="A2007" s="7">
        <v>44457</v>
      </c>
      <c r="B2007" s="7">
        <v>2020</v>
      </c>
      <c r="C2007">
        <v>7</v>
      </c>
      <c r="D2007" t="s">
        <v>112</v>
      </c>
      <c r="E2007" t="s">
        <v>113</v>
      </c>
      <c r="F2007" t="s">
        <v>156</v>
      </c>
      <c r="G2007" t="s">
        <v>411</v>
      </c>
      <c r="H2007">
        <v>155</v>
      </c>
      <c r="I2007">
        <f>MediaSpend[[#This Row],[GrossMediaSpend]]*1.19</f>
        <v>184.45</v>
      </c>
    </row>
    <row r="2008" spans="1:9" x14ac:dyDescent="0.3">
      <c r="A2008" s="7">
        <v>44457</v>
      </c>
      <c r="B2008" s="7">
        <v>2020</v>
      </c>
      <c r="C2008">
        <v>7</v>
      </c>
      <c r="D2008" t="s">
        <v>112</v>
      </c>
      <c r="E2008" t="s">
        <v>113</v>
      </c>
      <c r="F2008" t="s">
        <v>156</v>
      </c>
      <c r="G2008" t="s">
        <v>159</v>
      </c>
      <c r="H2008">
        <v>45</v>
      </c>
      <c r="I2008">
        <f>MediaSpend[[#This Row],[GrossMediaSpend]]*1.19</f>
        <v>53.55</v>
      </c>
    </row>
    <row r="2009" spans="1:9" x14ac:dyDescent="0.3">
      <c r="A2009" s="7">
        <v>44457</v>
      </c>
      <c r="B2009" s="7">
        <v>2020</v>
      </c>
      <c r="C2009">
        <v>7</v>
      </c>
      <c r="D2009" t="s">
        <v>107</v>
      </c>
      <c r="E2009" t="s">
        <v>113</v>
      </c>
      <c r="F2009" t="s">
        <v>156</v>
      </c>
      <c r="G2009" t="s">
        <v>159</v>
      </c>
      <c r="H2009">
        <v>50</v>
      </c>
      <c r="I2009">
        <f>MediaSpend[[#This Row],[GrossMediaSpend]]*1.19</f>
        <v>59.5</v>
      </c>
    </row>
    <row r="2010" spans="1:9" x14ac:dyDescent="0.3">
      <c r="A2010" s="7">
        <v>44457</v>
      </c>
      <c r="B2010" s="7">
        <v>2020</v>
      </c>
      <c r="C2010">
        <v>7</v>
      </c>
      <c r="D2010" t="s">
        <v>116</v>
      </c>
      <c r="E2010" t="s">
        <v>113</v>
      </c>
      <c r="F2010" t="s">
        <v>156</v>
      </c>
      <c r="G2010" t="s">
        <v>159</v>
      </c>
      <c r="H2010">
        <v>2</v>
      </c>
      <c r="I2010">
        <f>MediaSpend[[#This Row],[GrossMediaSpend]]*1.19</f>
        <v>2.38</v>
      </c>
    </row>
    <row r="2011" spans="1:9" x14ac:dyDescent="0.3">
      <c r="A2011" s="7">
        <v>44457</v>
      </c>
      <c r="B2011" s="7">
        <v>2020</v>
      </c>
      <c r="C2011">
        <v>7</v>
      </c>
      <c r="D2011" t="s">
        <v>112</v>
      </c>
      <c r="E2011" t="s">
        <v>113</v>
      </c>
      <c r="F2011" t="s">
        <v>160</v>
      </c>
      <c r="G2011" t="s">
        <v>164</v>
      </c>
      <c r="H2011">
        <v>167</v>
      </c>
      <c r="I2011">
        <f>MediaSpend[[#This Row],[GrossMediaSpend]]*1.19</f>
        <v>198.73</v>
      </c>
    </row>
    <row r="2012" spans="1:9" x14ac:dyDescent="0.3">
      <c r="A2012" s="7">
        <v>44457</v>
      </c>
      <c r="B2012" s="7">
        <v>2020</v>
      </c>
      <c r="C2012">
        <v>7</v>
      </c>
      <c r="D2012" t="s">
        <v>116</v>
      </c>
      <c r="E2012" t="s">
        <v>113</v>
      </c>
      <c r="F2012" t="s">
        <v>160</v>
      </c>
      <c r="G2012" t="s">
        <v>161</v>
      </c>
      <c r="H2012">
        <v>274</v>
      </c>
      <c r="I2012">
        <f>MediaSpend[[#This Row],[GrossMediaSpend]]*1.19</f>
        <v>326.06</v>
      </c>
    </row>
    <row r="2013" spans="1:9" x14ac:dyDescent="0.3">
      <c r="A2013" s="7">
        <v>44457</v>
      </c>
      <c r="B2013" s="7">
        <v>2020</v>
      </c>
      <c r="C2013">
        <v>7</v>
      </c>
      <c r="D2013" t="s">
        <v>105</v>
      </c>
      <c r="E2013" t="s">
        <v>100</v>
      </c>
      <c r="F2013" t="s">
        <v>167</v>
      </c>
      <c r="G2013" t="s">
        <v>169</v>
      </c>
      <c r="H2013">
        <v>150</v>
      </c>
      <c r="I2013">
        <f>MediaSpend[[#This Row],[GrossMediaSpend]]*1.19</f>
        <v>178.5</v>
      </c>
    </row>
    <row r="2014" spans="1:9" x14ac:dyDescent="0.3">
      <c r="A2014" s="7">
        <v>44457</v>
      </c>
      <c r="B2014" s="7">
        <v>2020</v>
      </c>
      <c r="C2014">
        <v>7</v>
      </c>
      <c r="D2014" t="s">
        <v>105</v>
      </c>
      <c r="E2014" t="s">
        <v>100</v>
      </c>
      <c r="F2014" t="s">
        <v>167</v>
      </c>
      <c r="G2014" t="s">
        <v>170</v>
      </c>
      <c r="H2014">
        <v>123</v>
      </c>
      <c r="I2014">
        <f>MediaSpend[[#This Row],[GrossMediaSpend]]*1.19</f>
        <v>146.37</v>
      </c>
    </row>
    <row r="2015" spans="1:9" x14ac:dyDescent="0.3">
      <c r="A2015" s="7">
        <v>44457</v>
      </c>
      <c r="B2015" s="7">
        <v>2020</v>
      </c>
      <c r="C2015">
        <v>7</v>
      </c>
      <c r="D2015" t="s">
        <v>112</v>
      </c>
      <c r="E2015" t="s">
        <v>100</v>
      </c>
      <c r="F2015" t="s">
        <v>160</v>
      </c>
      <c r="G2015" t="s">
        <v>328</v>
      </c>
      <c r="H2015">
        <v>67</v>
      </c>
      <c r="I2015">
        <f>MediaSpend[[#This Row],[GrossMediaSpend]]*1.19</f>
        <v>79.72999999999999</v>
      </c>
    </row>
    <row r="2016" spans="1:9" x14ac:dyDescent="0.3">
      <c r="A2016" s="7">
        <v>44457</v>
      </c>
      <c r="B2016" s="7">
        <v>2020</v>
      </c>
      <c r="C2016">
        <v>7</v>
      </c>
      <c r="D2016" t="s">
        <v>116</v>
      </c>
      <c r="E2016" t="s">
        <v>100</v>
      </c>
      <c r="F2016" t="s">
        <v>160</v>
      </c>
      <c r="G2016" t="s">
        <v>345</v>
      </c>
      <c r="H2016">
        <v>201</v>
      </c>
      <c r="I2016">
        <f>MediaSpend[[#This Row],[GrossMediaSpend]]*1.19</f>
        <v>239.19</v>
      </c>
    </row>
    <row r="2017" spans="1:9" x14ac:dyDescent="0.3">
      <c r="A2017" s="7">
        <v>44457</v>
      </c>
      <c r="B2017" s="7">
        <v>2020</v>
      </c>
      <c r="C2017">
        <v>7</v>
      </c>
      <c r="D2017" t="s">
        <v>116</v>
      </c>
      <c r="E2017" t="s">
        <v>100</v>
      </c>
      <c r="F2017" t="s">
        <v>160</v>
      </c>
      <c r="G2017" t="s">
        <v>328</v>
      </c>
      <c r="H2017">
        <v>100</v>
      </c>
      <c r="I2017">
        <f>MediaSpend[[#This Row],[GrossMediaSpend]]*1.19</f>
        <v>119</v>
      </c>
    </row>
    <row r="2018" spans="1:9" x14ac:dyDescent="0.3">
      <c r="A2018" s="7">
        <v>44457</v>
      </c>
      <c r="B2018" s="7">
        <v>2020</v>
      </c>
      <c r="C2018">
        <v>7</v>
      </c>
      <c r="D2018" t="s">
        <v>206</v>
      </c>
      <c r="E2018" t="s">
        <v>100</v>
      </c>
      <c r="F2018" t="s">
        <v>245</v>
      </c>
      <c r="G2018" t="s">
        <v>285</v>
      </c>
      <c r="H2018">
        <v>201</v>
      </c>
      <c r="I2018">
        <f>MediaSpend[[#This Row],[GrossMediaSpend]]*1.19</f>
        <v>239.19</v>
      </c>
    </row>
    <row r="2019" spans="1:9" x14ac:dyDescent="0.3">
      <c r="A2019" s="7">
        <v>44457</v>
      </c>
      <c r="B2019" s="7">
        <v>2020</v>
      </c>
      <c r="C2019">
        <v>7</v>
      </c>
      <c r="D2019" t="s">
        <v>116</v>
      </c>
      <c r="E2019" t="s">
        <v>100</v>
      </c>
      <c r="F2019" t="s">
        <v>245</v>
      </c>
      <c r="G2019" t="s">
        <v>246</v>
      </c>
      <c r="H2019">
        <v>87</v>
      </c>
      <c r="I2019">
        <f>MediaSpend[[#This Row],[GrossMediaSpend]]*1.19</f>
        <v>103.53</v>
      </c>
    </row>
    <row r="2020" spans="1:9" x14ac:dyDescent="0.3">
      <c r="A2020" s="7">
        <v>44457</v>
      </c>
      <c r="B2020" s="7">
        <v>2020</v>
      </c>
      <c r="C2020">
        <v>7</v>
      </c>
      <c r="D2020" t="s">
        <v>116</v>
      </c>
      <c r="E2020" t="s">
        <v>100</v>
      </c>
      <c r="F2020" t="s">
        <v>245</v>
      </c>
      <c r="G2020" t="s">
        <v>285</v>
      </c>
      <c r="H2020">
        <v>49</v>
      </c>
      <c r="I2020">
        <f>MediaSpend[[#This Row],[GrossMediaSpend]]*1.19</f>
        <v>58.309999999999995</v>
      </c>
    </row>
    <row r="2021" spans="1:9" x14ac:dyDescent="0.3">
      <c r="A2021" s="7">
        <v>44457</v>
      </c>
      <c r="B2021" s="7">
        <v>2020</v>
      </c>
      <c r="C2021">
        <v>7</v>
      </c>
      <c r="D2021" t="s">
        <v>105</v>
      </c>
      <c r="E2021" t="s">
        <v>100</v>
      </c>
      <c r="F2021" t="s">
        <v>122</v>
      </c>
      <c r="G2021" t="s">
        <v>201</v>
      </c>
      <c r="H2021">
        <v>155</v>
      </c>
      <c r="I2021">
        <f>MediaSpend[[#This Row],[GrossMediaSpend]]*1.19</f>
        <v>184.45</v>
      </c>
    </row>
    <row r="2022" spans="1:9" x14ac:dyDescent="0.3">
      <c r="A2022" s="7">
        <v>44457</v>
      </c>
      <c r="B2022" s="7">
        <v>2020</v>
      </c>
      <c r="C2022">
        <v>7</v>
      </c>
      <c r="D2022" t="s">
        <v>105</v>
      </c>
      <c r="E2022" t="s">
        <v>100</v>
      </c>
      <c r="F2022" t="s">
        <v>122</v>
      </c>
      <c r="G2022" t="s">
        <v>209</v>
      </c>
      <c r="H2022">
        <v>221</v>
      </c>
      <c r="I2022">
        <f>MediaSpend[[#This Row],[GrossMediaSpend]]*1.19</f>
        <v>262.99</v>
      </c>
    </row>
    <row r="2023" spans="1:9" x14ac:dyDescent="0.3">
      <c r="A2023" s="7">
        <v>44457</v>
      </c>
      <c r="B2023" s="7">
        <v>2020</v>
      </c>
      <c r="C2023">
        <v>7</v>
      </c>
      <c r="D2023" t="s">
        <v>206</v>
      </c>
      <c r="E2023" t="s">
        <v>100</v>
      </c>
      <c r="F2023" t="s">
        <v>424</v>
      </c>
      <c r="G2023" t="s">
        <v>425</v>
      </c>
      <c r="H2023">
        <v>110</v>
      </c>
      <c r="I2023">
        <f>MediaSpend[[#This Row],[GrossMediaSpend]]*1.19</f>
        <v>130.9</v>
      </c>
    </row>
    <row r="2024" spans="1:9" x14ac:dyDescent="0.3">
      <c r="A2024" s="7">
        <v>44457</v>
      </c>
      <c r="B2024" s="7">
        <v>2020</v>
      </c>
      <c r="C2024">
        <v>7</v>
      </c>
      <c r="D2024" t="s">
        <v>104</v>
      </c>
      <c r="E2024" t="s">
        <v>100</v>
      </c>
      <c r="F2024" t="s">
        <v>426</v>
      </c>
      <c r="G2024" t="s">
        <v>427</v>
      </c>
      <c r="H2024">
        <v>93</v>
      </c>
      <c r="I2024">
        <f>MediaSpend[[#This Row],[GrossMediaSpend]]*1.19</f>
        <v>110.67</v>
      </c>
    </row>
    <row r="2025" spans="1:9" x14ac:dyDescent="0.3">
      <c r="A2025" s="7">
        <v>44457</v>
      </c>
      <c r="B2025" s="7">
        <v>2020</v>
      </c>
      <c r="C2025">
        <v>7</v>
      </c>
      <c r="D2025" t="s">
        <v>261</v>
      </c>
      <c r="E2025" t="s">
        <v>100</v>
      </c>
      <c r="F2025" t="s">
        <v>249</v>
      </c>
      <c r="G2025" t="s">
        <v>250</v>
      </c>
      <c r="H2025">
        <v>23</v>
      </c>
      <c r="I2025">
        <f>MediaSpend[[#This Row],[GrossMediaSpend]]*1.19</f>
        <v>27.369999999999997</v>
      </c>
    </row>
    <row r="2026" spans="1:9" x14ac:dyDescent="0.3">
      <c r="A2026" s="7">
        <v>44457</v>
      </c>
      <c r="B2026" s="7">
        <v>2020</v>
      </c>
      <c r="C2026">
        <v>7</v>
      </c>
      <c r="D2026" t="s">
        <v>261</v>
      </c>
      <c r="E2026" t="s">
        <v>100</v>
      </c>
      <c r="F2026" t="s">
        <v>385</v>
      </c>
      <c r="G2026" t="s">
        <v>386</v>
      </c>
      <c r="H2026">
        <v>102</v>
      </c>
      <c r="I2026">
        <f>MediaSpend[[#This Row],[GrossMediaSpend]]*1.19</f>
        <v>121.38</v>
      </c>
    </row>
    <row r="2027" spans="1:9" x14ac:dyDescent="0.3">
      <c r="A2027" s="7">
        <v>44457</v>
      </c>
      <c r="B2027" s="7">
        <v>2020</v>
      </c>
      <c r="C2027">
        <v>7</v>
      </c>
      <c r="D2027" t="s">
        <v>149</v>
      </c>
      <c r="E2027" t="s">
        <v>100</v>
      </c>
      <c r="F2027" t="s">
        <v>330</v>
      </c>
      <c r="G2027" t="s">
        <v>331</v>
      </c>
      <c r="H2027">
        <v>81</v>
      </c>
      <c r="I2027">
        <f>MediaSpend[[#This Row],[GrossMediaSpend]]*1.19</f>
        <v>96.39</v>
      </c>
    </row>
    <row r="2028" spans="1:9" x14ac:dyDescent="0.3">
      <c r="A2028" s="7">
        <v>44457</v>
      </c>
      <c r="B2028" s="7">
        <v>2020</v>
      </c>
      <c r="C2028">
        <v>7</v>
      </c>
      <c r="D2028" t="s">
        <v>149</v>
      </c>
      <c r="E2028" t="s">
        <v>100</v>
      </c>
      <c r="F2028" t="s">
        <v>174</v>
      </c>
      <c r="G2028" t="s">
        <v>175</v>
      </c>
      <c r="H2028">
        <v>202</v>
      </c>
      <c r="I2028">
        <f>MediaSpend[[#This Row],[GrossMediaSpend]]*1.19</f>
        <v>240.38</v>
      </c>
    </row>
    <row r="2029" spans="1:9" x14ac:dyDescent="0.3">
      <c r="A2029" s="7">
        <v>44457</v>
      </c>
      <c r="B2029" s="7">
        <v>2020</v>
      </c>
      <c r="C2029">
        <v>7</v>
      </c>
      <c r="D2029" t="s">
        <v>112</v>
      </c>
      <c r="E2029" t="s">
        <v>100</v>
      </c>
      <c r="F2029" t="s">
        <v>202</v>
      </c>
      <c r="G2029" t="s">
        <v>203</v>
      </c>
      <c r="H2029">
        <v>165</v>
      </c>
      <c r="I2029">
        <f>MediaSpend[[#This Row],[GrossMediaSpend]]*1.19</f>
        <v>196.35</v>
      </c>
    </row>
    <row r="2030" spans="1:9" x14ac:dyDescent="0.3">
      <c r="A2030" s="7">
        <v>44457</v>
      </c>
      <c r="B2030" s="7">
        <v>2020</v>
      </c>
      <c r="C2030">
        <v>7</v>
      </c>
      <c r="D2030" t="s">
        <v>107</v>
      </c>
      <c r="E2030" t="s">
        <v>100</v>
      </c>
      <c r="F2030" t="s">
        <v>192</v>
      </c>
      <c r="G2030" t="s">
        <v>193</v>
      </c>
      <c r="H2030">
        <v>202</v>
      </c>
      <c r="I2030">
        <f>MediaSpend[[#This Row],[GrossMediaSpend]]*1.19</f>
        <v>240.38</v>
      </c>
    </row>
    <row r="2031" spans="1:9" x14ac:dyDescent="0.3">
      <c r="A2031" s="7">
        <v>44457</v>
      </c>
      <c r="B2031" s="7">
        <v>2020</v>
      </c>
      <c r="C2031">
        <v>7</v>
      </c>
      <c r="D2031" t="s">
        <v>116</v>
      </c>
      <c r="E2031" t="s">
        <v>100</v>
      </c>
      <c r="F2031" t="s">
        <v>185</v>
      </c>
      <c r="G2031" t="s">
        <v>186</v>
      </c>
      <c r="H2031">
        <v>180</v>
      </c>
      <c r="I2031">
        <f>MediaSpend[[#This Row],[GrossMediaSpend]]*1.19</f>
        <v>214.2</v>
      </c>
    </row>
    <row r="2032" spans="1:9" x14ac:dyDescent="0.3">
      <c r="A2032" s="7">
        <v>44457</v>
      </c>
      <c r="B2032" s="7">
        <v>2020</v>
      </c>
      <c r="C2032">
        <v>7</v>
      </c>
      <c r="D2032" t="s">
        <v>173</v>
      </c>
      <c r="E2032" t="s">
        <v>100</v>
      </c>
      <c r="F2032" t="s">
        <v>249</v>
      </c>
      <c r="G2032" t="s">
        <v>250</v>
      </c>
      <c r="H2032">
        <v>8</v>
      </c>
      <c r="I2032">
        <f>MediaSpend[[#This Row],[GrossMediaSpend]]*1.19</f>
        <v>9.52</v>
      </c>
    </row>
    <row r="2033" spans="1:9" x14ac:dyDescent="0.3">
      <c r="A2033" s="7">
        <v>44457</v>
      </c>
      <c r="B2033" s="7">
        <v>2020</v>
      </c>
      <c r="C2033">
        <v>7</v>
      </c>
      <c r="D2033" t="s">
        <v>99</v>
      </c>
      <c r="E2033" t="s">
        <v>100</v>
      </c>
      <c r="F2033" t="s">
        <v>428</v>
      </c>
      <c r="G2033" t="s">
        <v>429</v>
      </c>
      <c r="H2033">
        <v>19</v>
      </c>
      <c r="I2033">
        <f>MediaSpend[[#This Row],[GrossMediaSpend]]*1.19</f>
        <v>22.61</v>
      </c>
    </row>
    <row r="2034" spans="1:9" x14ac:dyDescent="0.3">
      <c r="A2034" s="7">
        <v>44457</v>
      </c>
      <c r="B2034" s="7">
        <v>2020</v>
      </c>
      <c r="C2034">
        <v>7</v>
      </c>
      <c r="D2034" t="s">
        <v>103</v>
      </c>
      <c r="E2034" t="s">
        <v>100</v>
      </c>
      <c r="F2034" t="s">
        <v>210</v>
      </c>
      <c r="G2034" t="s">
        <v>211</v>
      </c>
      <c r="H2034">
        <v>37</v>
      </c>
      <c r="I2034">
        <f>MediaSpend[[#This Row],[GrossMediaSpend]]*1.19</f>
        <v>44.03</v>
      </c>
    </row>
    <row r="2035" spans="1:9" x14ac:dyDescent="0.3">
      <c r="A2035" s="7">
        <v>44457</v>
      </c>
      <c r="B2035" s="7">
        <v>2020</v>
      </c>
      <c r="C2035">
        <v>7</v>
      </c>
      <c r="D2035" t="s">
        <v>149</v>
      </c>
      <c r="E2035" t="s">
        <v>100</v>
      </c>
      <c r="F2035" t="s">
        <v>212</v>
      </c>
      <c r="G2035" t="s">
        <v>315</v>
      </c>
      <c r="H2035">
        <v>95</v>
      </c>
      <c r="I2035">
        <f>MediaSpend[[#This Row],[GrossMediaSpend]]*1.19</f>
        <v>113.05</v>
      </c>
    </row>
    <row r="2036" spans="1:9" x14ac:dyDescent="0.3">
      <c r="A2036" s="7">
        <v>44457</v>
      </c>
      <c r="B2036" s="7">
        <v>2020</v>
      </c>
      <c r="C2036">
        <v>7</v>
      </c>
      <c r="D2036" t="s">
        <v>111</v>
      </c>
      <c r="E2036" t="s">
        <v>100</v>
      </c>
      <c r="F2036" t="s">
        <v>212</v>
      </c>
      <c r="G2036" t="s">
        <v>315</v>
      </c>
      <c r="H2036">
        <v>213</v>
      </c>
      <c r="I2036">
        <f>MediaSpend[[#This Row],[GrossMediaSpend]]*1.19</f>
        <v>253.47</v>
      </c>
    </row>
    <row r="2037" spans="1:9" x14ac:dyDescent="0.3">
      <c r="A2037" s="7">
        <v>44457</v>
      </c>
      <c r="B2037" s="7">
        <v>2020</v>
      </c>
      <c r="C2037">
        <v>7</v>
      </c>
      <c r="D2037" t="s">
        <v>149</v>
      </c>
      <c r="E2037" t="s">
        <v>100</v>
      </c>
      <c r="F2037" t="s">
        <v>212</v>
      </c>
      <c r="G2037" t="s">
        <v>213</v>
      </c>
      <c r="H2037">
        <v>224</v>
      </c>
      <c r="I2037">
        <f>MediaSpend[[#This Row],[GrossMediaSpend]]*1.19</f>
        <v>266.56</v>
      </c>
    </row>
    <row r="2038" spans="1:9" x14ac:dyDescent="0.3">
      <c r="A2038" s="7">
        <v>44457</v>
      </c>
      <c r="B2038" s="7">
        <v>2020</v>
      </c>
      <c r="C2038">
        <v>7</v>
      </c>
      <c r="D2038" t="s">
        <v>107</v>
      </c>
      <c r="E2038" t="s">
        <v>100</v>
      </c>
      <c r="F2038" t="s">
        <v>212</v>
      </c>
      <c r="G2038" t="s">
        <v>376</v>
      </c>
      <c r="H2038">
        <v>83</v>
      </c>
      <c r="I2038">
        <f>MediaSpend[[#This Row],[GrossMediaSpend]]*1.19</f>
        <v>98.77</v>
      </c>
    </row>
    <row r="2039" spans="1:9" x14ac:dyDescent="0.3">
      <c r="A2039" s="7">
        <v>44457</v>
      </c>
      <c r="B2039" s="7">
        <v>2020</v>
      </c>
      <c r="C2039">
        <v>7</v>
      </c>
      <c r="D2039" t="s">
        <v>107</v>
      </c>
      <c r="E2039" t="s">
        <v>100</v>
      </c>
      <c r="F2039" t="s">
        <v>212</v>
      </c>
      <c r="G2039" t="s">
        <v>315</v>
      </c>
      <c r="H2039">
        <v>95</v>
      </c>
      <c r="I2039">
        <f>MediaSpend[[#This Row],[GrossMediaSpend]]*1.19</f>
        <v>113.05</v>
      </c>
    </row>
    <row r="2040" spans="1:9" x14ac:dyDescent="0.3">
      <c r="A2040" s="7">
        <v>44457</v>
      </c>
      <c r="B2040" s="7">
        <v>2020</v>
      </c>
      <c r="C2040">
        <v>7</v>
      </c>
      <c r="D2040" t="s">
        <v>173</v>
      </c>
      <c r="E2040" t="s">
        <v>100</v>
      </c>
      <c r="F2040" t="s">
        <v>212</v>
      </c>
      <c r="G2040" t="s">
        <v>213</v>
      </c>
      <c r="H2040">
        <v>217</v>
      </c>
      <c r="I2040">
        <f>MediaSpend[[#This Row],[GrossMediaSpend]]*1.19</f>
        <v>258.22999999999996</v>
      </c>
    </row>
    <row r="2041" spans="1:9" x14ac:dyDescent="0.3">
      <c r="A2041" s="7">
        <v>44457</v>
      </c>
      <c r="B2041" s="7">
        <v>2020</v>
      </c>
      <c r="C2041">
        <v>7</v>
      </c>
      <c r="D2041" t="s">
        <v>173</v>
      </c>
      <c r="E2041" t="s">
        <v>100</v>
      </c>
      <c r="F2041" t="s">
        <v>212</v>
      </c>
      <c r="G2041" t="s">
        <v>315</v>
      </c>
      <c r="H2041">
        <v>73</v>
      </c>
      <c r="I2041">
        <f>MediaSpend[[#This Row],[GrossMediaSpend]]*1.19</f>
        <v>86.86999999999999</v>
      </c>
    </row>
    <row r="2042" spans="1:9" x14ac:dyDescent="0.3">
      <c r="A2042" s="7">
        <v>44457</v>
      </c>
      <c r="B2042" s="7">
        <v>2020</v>
      </c>
      <c r="C2042">
        <v>7</v>
      </c>
      <c r="D2042" t="s">
        <v>173</v>
      </c>
      <c r="E2042" t="s">
        <v>100</v>
      </c>
      <c r="F2042" t="s">
        <v>212</v>
      </c>
      <c r="G2042" t="s">
        <v>314</v>
      </c>
      <c r="H2042">
        <v>204</v>
      </c>
      <c r="I2042">
        <f>MediaSpend[[#This Row],[GrossMediaSpend]]*1.19</f>
        <v>242.76</v>
      </c>
    </row>
    <row r="2043" spans="1:9" x14ac:dyDescent="0.3">
      <c r="A2043" s="7">
        <v>44457</v>
      </c>
      <c r="B2043" s="7">
        <v>2020</v>
      </c>
      <c r="C2043">
        <v>7</v>
      </c>
      <c r="D2043" t="s">
        <v>104</v>
      </c>
      <c r="E2043" t="s">
        <v>100</v>
      </c>
      <c r="F2043" t="s">
        <v>214</v>
      </c>
      <c r="G2043" t="s">
        <v>215</v>
      </c>
      <c r="H2043">
        <v>46</v>
      </c>
      <c r="I2043">
        <f>MediaSpend[[#This Row],[GrossMediaSpend]]*1.19</f>
        <v>54.739999999999995</v>
      </c>
    </row>
    <row r="2044" spans="1:9" x14ac:dyDescent="0.3">
      <c r="A2044" s="7">
        <v>44457</v>
      </c>
      <c r="B2044" s="7">
        <v>2020</v>
      </c>
      <c r="C2044">
        <v>7</v>
      </c>
      <c r="D2044" t="s">
        <v>103</v>
      </c>
      <c r="E2044" t="s">
        <v>100</v>
      </c>
      <c r="F2044" t="s">
        <v>214</v>
      </c>
      <c r="G2044" t="s">
        <v>215</v>
      </c>
      <c r="H2044">
        <v>79</v>
      </c>
      <c r="I2044">
        <f>MediaSpend[[#This Row],[GrossMediaSpend]]*1.19</f>
        <v>94.009999999999991</v>
      </c>
    </row>
    <row r="2045" spans="1:9" x14ac:dyDescent="0.3">
      <c r="A2045" s="7">
        <v>44457</v>
      </c>
      <c r="B2045" s="7">
        <v>2020</v>
      </c>
      <c r="C2045">
        <v>7</v>
      </c>
      <c r="D2045" t="s">
        <v>187</v>
      </c>
      <c r="E2045" t="s">
        <v>100</v>
      </c>
      <c r="F2045" t="s">
        <v>214</v>
      </c>
      <c r="G2045" t="s">
        <v>217</v>
      </c>
      <c r="H2045">
        <v>172</v>
      </c>
      <c r="I2045">
        <f>MediaSpend[[#This Row],[GrossMediaSpend]]*1.19</f>
        <v>204.67999999999998</v>
      </c>
    </row>
    <row r="2046" spans="1:9" x14ac:dyDescent="0.3">
      <c r="A2046" s="7">
        <v>44457</v>
      </c>
      <c r="B2046" s="7">
        <v>2020</v>
      </c>
      <c r="C2046">
        <v>7</v>
      </c>
      <c r="D2046" t="s">
        <v>111</v>
      </c>
      <c r="E2046" t="s">
        <v>100</v>
      </c>
      <c r="F2046" t="s">
        <v>218</v>
      </c>
      <c r="G2046" t="s">
        <v>339</v>
      </c>
      <c r="H2046">
        <v>262</v>
      </c>
      <c r="I2046">
        <f>MediaSpend[[#This Row],[GrossMediaSpend]]*1.19</f>
        <v>311.77999999999997</v>
      </c>
    </row>
    <row r="2047" spans="1:9" x14ac:dyDescent="0.3">
      <c r="A2047" s="7">
        <v>44457</v>
      </c>
      <c r="B2047" s="7">
        <v>2020</v>
      </c>
      <c r="C2047">
        <v>7</v>
      </c>
      <c r="D2047" t="s">
        <v>173</v>
      </c>
      <c r="E2047" t="s">
        <v>100</v>
      </c>
      <c r="F2047" t="s">
        <v>218</v>
      </c>
      <c r="G2047" t="s">
        <v>354</v>
      </c>
      <c r="H2047">
        <v>175</v>
      </c>
      <c r="I2047">
        <f>MediaSpend[[#This Row],[GrossMediaSpend]]*1.19</f>
        <v>208.25</v>
      </c>
    </row>
    <row r="2048" spans="1:9" x14ac:dyDescent="0.3">
      <c r="A2048" s="7">
        <v>44457</v>
      </c>
      <c r="B2048" s="7">
        <v>2020</v>
      </c>
      <c r="C2048">
        <v>7</v>
      </c>
      <c r="D2048" t="s">
        <v>173</v>
      </c>
      <c r="E2048" t="s">
        <v>100</v>
      </c>
      <c r="F2048" t="s">
        <v>218</v>
      </c>
      <c r="G2048" t="s">
        <v>219</v>
      </c>
      <c r="H2048">
        <v>158</v>
      </c>
      <c r="I2048">
        <f>MediaSpend[[#This Row],[GrossMediaSpend]]*1.19</f>
        <v>188.01999999999998</v>
      </c>
    </row>
    <row r="2049" spans="1:9" x14ac:dyDescent="0.3">
      <c r="A2049" s="7">
        <v>44457</v>
      </c>
      <c r="B2049" s="7">
        <v>2020</v>
      </c>
      <c r="C2049">
        <v>7</v>
      </c>
      <c r="D2049" t="s">
        <v>206</v>
      </c>
      <c r="E2049" t="s">
        <v>100</v>
      </c>
      <c r="F2049" t="s">
        <v>218</v>
      </c>
      <c r="G2049" t="s">
        <v>221</v>
      </c>
      <c r="H2049">
        <v>242</v>
      </c>
      <c r="I2049">
        <f>MediaSpend[[#This Row],[GrossMediaSpend]]*1.19</f>
        <v>287.97999999999996</v>
      </c>
    </row>
    <row r="2050" spans="1:9" x14ac:dyDescent="0.3">
      <c r="A2050" s="7">
        <v>44457</v>
      </c>
      <c r="B2050" s="7">
        <v>2020</v>
      </c>
      <c r="C2050">
        <v>7</v>
      </c>
      <c r="D2050" t="s">
        <v>111</v>
      </c>
      <c r="E2050" t="s">
        <v>100</v>
      </c>
      <c r="F2050" t="s">
        <v>218</v>
      </c>
      <c r="G2050" t="s">
        <v>221</v>
      </c>
      <c r="H2050">
        <v>223</v>
      </c>
      <c r="I2050">
        <f>MediaSpend[[#This Row],[GrossMediaSpend]]*1.19</f>
        <v>265.37</v>
      </c>
    </row>
    <row r="2051" spans="1:9" x14ac:dyDescent="0.3">
      <c r="A2051" s="7">
        <v>44457</v>
      </c>
      <c r="B2051" s="7">
        <v>2020</v>
      </c>
      <c r="C2051">
        <v>7</v>
      </c>
      <c r="D2051" t="s">
        <v>261</v>
      </c>
      <c r="E2051" t="s">
        <v>100</v>
      </c>
      <c r="F2051" t="s">
        <v>218</v>
      </c>
      <c r="G2051" t="s">
        <v>221</v>
      </c>
      <c r="H2051">
        <v>126</v>
      </c>
      <c r="I2051">
        <f>MediaSpend[[#This Row],[GrossMediaSpend]]*1.19</f>
        <v>149.94</v>
      </c>
    </row>
    <row r="2052" spans="1:9" x14ac:dyDescent="0.3">
      <c r="A2052" s="7">
        <v>44457</v>
      </c>
      <c r="B2052" s="7">
        <v>2020</v>
      </c>
      <c r="C2052">
        <v>7</v>
      </c>
      <c r="D2052" t="s">
        <v>173</v>
      </c>
      <c r="E2052" t="s">
        <v>100</v>
      </c>
      <c r="F2052" t="s">
        <v>218</v>
      </c>
      <c r="G2052" t="s">
        <v>221</v>
      </c>
      <c r="H2052">
        <v>158</v>
      </c>
      <c r="I2052">
        <f>MediaSpend[[#This Row],[GrossMediaSpend]]*1.19</f>
        <v>188.01999999999998</v>
      </c>
    </row>
    <row r="2053" spans="1:9" x14ac:dyDescent="0.3">
      <c r="A2053" s="7">
        <v>44457</v>
      </c>
      <c r="B2053" s="7">
        <v>2020</v>
      </c>
      <c r="C2053">
        <v>7</v>
      </c>
      <c r="D2053" t="s">
        <v>107</v>
      </c>
      <c r="E2053" t="s">
        <v>100</v>
      </c>
      <c r="F2053" t="s">
        <v>218</v>
      </c>
      <c r="G2053" t="s">
        <v>221</v>
      </c>
      <c r="H2053">
        <v>212</v>
      </c>
      <c r="I2053">
        <f>MediaSpend[[#This Row],[GrossMediaSpend]]*1.19</f>
        <v>252.28</v>
      </c>
    </row>
    <row r="2054" spans="1:9" x14ac:dyDescent="0.3">
      <c r="A2054" s="7">
        <v>44457</v>
      </c>
      <c r="B2054" s="7">
        <v>2020</v>
      </c>
      <c r="C2054">
        <v>7</v>
      </c>
      <c r="D2054" t="s">
        <v>178</v>
      </c>
      <c r="E2054" t="s">
        <v>100</v>
      </c>
      <c r="F2054" t="s">
        <v>218</v>
      </c>
      <c r="G2054" t="s">
        <v>221</v>
      </c>
      <c r="H2054">
        <v>259</v>
      </c>
      <c r="I2054">
        <f>MediaSpend[[#This Row],[GrossMediaSpend]]*1.19</f>
        <v>308.20999999999998</v>
      </c>
    </row>
    <row r="2055" spans="1:9" x14ac:dyDescent="0.3">
      <c r="A2055" s="7">
        <v>44457</v>
      </c>
      <c r="B2055" s="7">
        <v>2020</v>
      </c>
      <c r="C2055">
        <v>7</v>
      </c>
      <c r="D2055" t="s">
        <v>99</v>
      </c>
      <c r="E2055" t="s">
        <v>100</v>
      </c>
      <c r="F2055" t="s">
        <v>218</v>
      </c>
      <c r="G2055" t="s">
        <v>221</v>
      </c>
      <c r="H2055">
        <v>29</v>
      </c>
      <c r="I2055">
        <f>MediaSpend[[#This Row],[GrossMediaSpend]]*1.19</f>
        <v>34.51</v>
      </c>
    </row>
    <row r="2056" spans="1:9" x14ac:dyDescent="0.3">
      <c r="A2056" s="7">
        <v>44488</v>
      </c>
      <c r="B2056" s="7">
        <v>2020</v>
      </c>
      <c r="C2056">
        <v>8</v>
      </c>
      <c r="D2056" t="s">
        <v>99</v>
      </c>
      <c r="E2056" t="s">
        <v>100</v>
      </c>
      <c r="F2056" t="s">
        <v>101</v>
      </c>
      <c r="G2056" t="s">
        <v>102</v>
      </c>
      <c r="H2056">
        <v>159</v>
      </c>
      <c r="I2056">
        <f>MediaSpend[[#This Row],[GrossMediaSpend]]*1.19</f>
        <v>189.20999999999998</v>
      </c>
    </row>
    <row r="2057" spans="1:9" x14ac:dyDescent="0.3">
      <c r="A2057" s="7">
        <v>44488</v>
      </c>
      <c r="B2057" s="7">
        <v>2020</v>
      </c>
      <c r="C2057">
        <v>8</v>
      </c>
      <c r="D2057" t="s">
        <v>178</v>
      </c>
      <c r="E2057" t="s">
        <v>100</v>
      </c>
      <c r="F2057" t="s">
        <v>101</v>
      </c>
      <c r="G2057" t="s">
        <v>102</v>
      </c>
      <c r="H2057">
        <v>273</v>
      </c>
      <c r="I2057">
        <f>MediaSpend[[#This Row],[GrossMediaSpend]]*1.19</f>
        <v>324.87</v>
      </c>
    </row>
    <row r="2058" spans="1:9" x14ac:dyDescent="0.3">
      <c r="A2058" s="7">
        <v>44488</v>
      </c>
      <c r="B2058" s="7">
        <v>2020</v>
      </c>
      <c r="C2058">
        <v>8</v>
      </c>
      <c r="D2058" t="s">
        <v>103</v>
      </c>
      <c r="E2058" t="s">
        <v>100</v>
      </c>
      <c r="F2058" t="s">
        <v>101</v>
      </c>
      <c r="G2058" t="s">
        <v>102</v>
      </c>
      <c r="H2058">
        <v>224</v>
      </c>
      <c r="I2058">
        <f>MediaSpend[[#This Row],[GrossMediaSpend]]*1.19</f>
        <v>266.56</v>
      </c>
    </row>
    <row r="2059" spans="1:9" x14ac:dyDescent="0.3">
      <c r="A2059" s="7">
        <v>44488</v>
      </c>
      <c r="B2059" s="7">
        <v>2020</v>
      </c>
      <c r="C2059">
        <v>8</v>
      </c>
      <c r="D2059" t="s">
        <v>104</v>
      </c>
      <c r="E2059" t="s">
        <v>100</v>
      </c>
      <c r="F2059" t="s">
        <v>101</v>
      </c>
      <c r="G2059" t="s">
        <v>102</v>
      </c>
      <c r="H2059">
        <v>222</v>
      </c>
      <c r="I2059">
        <f>MediaSpend[[#This Row],[GrossMediaSpend]]*1.19</f>
        <v>264.18</v>
      </c>
    </row>
    <row r="2060" spans="1:9" x14ac:dyDescent="0.3">
      <c r="A2060" s="7">
        <v>44488</v>
      </c>
      <c r="B2060" s="7">
        <v>2020</v>
      </c>
      <c r="C2060">
        <v>8</v>
      </c>
      <c r="D2060" t="s">
        <v>111</v>
      </c>
      <c r="E2060" t="s">
        <v>100</v>
      </c>
      <c r="F2060" t="s">
        <v>101</v>
      </c>
      <c r="G2060" t="s">
        <v>102</v>
      </c>
      <c r="H2060">
        <v>132</v>
      </c>
      <c r="I2060">
        <f>MediaSpend[[#This Row],[GrossMediaSpend]]*1.19</f>
        <v>157.07999999999998</v>
      </c>
    </row>
    <row r="2061" spans="1:9" x14ac:dyDescent="0.3">
      <c r="A2061" s="7">
        <v>44488</v>
      </c>
      <c r="B2061" s="7">
        <v>2020</v>
      </c>
      <c r="C2061">
        <v>8</v>
      </c>
      <c r="D2061" t="s">
        <v>105</v>
      </c>
      <c r="E2061" t="s">
        <v>100</v>
      </c>
      <c r="F2061" t="s">
        <v>101</v>
      </c>
      <c r="G2061" t="s">
        <v>102</v>
      </c>
      <c r="H2061">
        <v>265</v>
      </c>
      <c r="I2061">
        <f>MediaSpend[[#This Row],[GrossMediaSpend]]*1.19</f>
        <v>315.34999999999997</v>
      </c>
    </row>
    <row r="2062" spans="1:9" x14ac:dyDescent="0.3">
      <c r="A2062" s="7">
        <v>44488</v>
      </c>
      <c r="B2062" s="7">
        <v>2020</v>
      </c>
      <c r="C2062">
        <v>8</v>
      </c>
      <c r="D2062" t="s">
        <v>99</v>
      </c>
      <c r="E2062" t="s">
        <v>100</v>
      </c>
      <c r="F2062" t="s">
        <v>101</v>
      </c>
      <c r="G2062" t="s">
        <v>106</v>
      </c>
      <c r="H2062">
        <v>5</v>
      </c>
      <c r="I2062">
        <f>MediaSpend[[#This Row],[GrossMediaSpend]]*1.19</f>
        <v>5.9499999999999993</v>
      </c>
    </row>
    <row r="2063" spans="1:9" x14ac:dyDescent="0.3">
      <c r="A2063" s="7">
        <v>44488</v>
      </c>
      <c r="B2063" s="7">
        <v>2020</v>
      </c>
      <c r="C2063">
        <v>8</v>
      </c>
      <c r="D2063" t="s">
        <v>105</v>
      </c>
      <c r="E2063" t="s">
        <v>100</v>
      </c>
      <c r="F2063" t="s">
        <v>101</v>
      </c>
      <c r="G2063" t="s">
        <v>106</v>
      </c>
      <c r="H2063">
        <v>33</v>
      </c>
      <c r="I2063">
        <f>MediaSpend[[#This Row],[GrossMediaSpend]]*1.19</f>
        <v>39.269999999999996</v>
      </c>
    </row>
    <row r="2064" spans="1:9" x14ac:dyDescent="0.3">
      <c r="A2064" s="7">
        <v>44488</v>
      </c>
      <c r="B2064" s="7">
        <v>2020</v>
      </c>
      <c r="C2064">
        <v>8</v>
      </c>
      <c r="D2064" t="s">
        <v>99</v>
      </c>
      <c r="E2064" t="s">
        <v>100</v>
      </c>
      <c r="F2064" t="s">
        <v>101</v>
      </c>
      <c r="G2064" t="s">
        <v>223</v>
      </c>
      <c r="H2064">
        <v>150</v>
      </c>
      <c r="I2064">
        <f>MediaSpend[[#This Row],[GrossMediaSpend]]*1.19</f>
        <v>178.5</v>
      </c>
    </row>
    <row r="2065" spans="1:9" x14ac:dyDescent="0.3">
      <c r="A2065" s="7">
        <v>44488</v>
      </c>
      <c r="B2065" s="7">
        <v>2020</v>
      </c>
      <c r="C2065">
        <v>8</v>
      </c>
      <c r="D2065" t="s">
        <v>103</v>
      </c>
      <c r="E2065" t="s">
        <v>100</v>
      </c>
      <c r="F2065" t="s">
        <v>101</v>
      </c>
      <c r="G2065" t="s">
        <v>109</v>
      </c>
      <c r="H2065">
        <v>71</v>
      </c>
      <c r="I2065">
        <f>MediaSpend[[#This Row],[GrossMediaSpend]]*1.19</f>
        <v>84.49</v>
      </c>
    </row>
    <row r="2066" spans="1:9" x14ac:dyDescent="0.3">
      <c r="A2066" s="7">
        <v>44488</v>
      </c>
      <c r="B2066" s="7">
        <v>2020</v>
      </c>
      <c r="C2066">
        <v>8</v>
      </c>
      <c r="D2066" t="s">
        <v>103</v>
      </c>
      <c r="E2066" t="s">
        <v>100</v>
      </c>
      <c r="F2066" t="s">
        <v>101</v>
      </c>
      <c r="G2066" t="s">
        <v>110</v>
      </c>
      <c r="H2066">
        <v>63</v>
      </c>
      <c r="I2066">
        <f>MediaSpend[[#This Row],[GrossMediaSpend]]*1.19</f>
        <v>74.97</v>
      </c>
    </row>
    <row r="2067" spans="1:9" x14ac:dyDescent="0.3">
      <c r="A2067" s="7">
        <v>44488</v>
      </c>
      <c r="B2067" s="7">
        <v>2020</v>
      </c>
      <c r="C2067">
        <v>8</v>
      </c>
      <c r="D2067" t="s">
        <v>103</v>
      </c>
      <c r="E2067" t="s">
        <v>100</v>
      </c>
      <c r="F2067" t="s">
        <v>101</v>
      </c>
      <c r="G2067" t="s">
        <v>340</v>
      </c>
      <c r="H2067">
        <v>201</v>
      </c>
      <c r="I2067">
        <f>MediaSpend[[#This Row],[GrossMediaSpend]]*1.19</f>
        <v>239.19</v>
      </c>
    </row>
    <row r="2068" spans="1:9" x14ac:dyDescent="0.3">
      <c r="A2068" s="7">
        <v>44488</v>
      </c>
      <c r="B2068" s="7">
        <v>2020</v>
      </c>
      <c r="C2068">
        <v>8</v>
      </c>
      <c r="D2068" t="s">
        <v>103</v>
      </c>
      <c r="E2068" t="s">
        <v>100</v>
      </c>
      <c r="F2068" t="s">
        <v>101</v>
      </c>
      <c r="G2068" t="s">
        <v>223</v>
      </c>
      <c r="H2068">
        <v>178</v>
      </c>
      <c r="I2068">
        <f>MediaSpend[[#This Row],[GrossMediaSpend]]*1.19</f>
        <v>211.82</v>
      </c>
    </row>
    <row r="2069" spans="1:9" x14ac:dyDescent="0.3">
      <c r="A2069" s="7">
        <v>44488</v>
      </c>
      <c r="B2069" s="7">
        <v>2020</v>
      </c>
      <c r="C2069">
        <v>8</v>
      </c>
      <c r="D2069" t="s">
        <v>111</v>
      </c>
      <c r="E2069" t="s">
        <v>100</v>
      </c>
      <c r="F2069" t="s">
        <v>101</v>
      </c>
      <c r="G2069" t="s">
        <v>110</v>
      </c>
      <c r="H2069">
        <v>224</v>
      </c>
      <c r="I2069">
        <f>MediaSpend[[#This Row],[GrossMediaSpend]]*1.19</f>
        <v>266.56</v>
      </c>
    </row>
    <row r="2070" spans="1:9" x14ac:dyDescent="0.3">
      <c r="A2070" s="7">
        <v>44488</v>
      </c>
      <c r="B2070" s="7">
        <v>2020</v>
      </c>
      <c r="C2070">
        <v>8</v>
      </c>
      <c r="D2070" t="s">
        <v>111</v>
      </c>
      <c r="E2070" t="s">
        <v>100</v>
      </c>
      <c r="F2070" t="s">
        <v>101</v>
      </c>
      <c r="G2070" t="s">
        <v>340</v>
      </c>
      <c r="H2070">
        <v>135</v>
      </c>
      <c r="I2070">
        <f>MediaSpend[[#This Row],[GrossMediaSpend]]*1.19</f>
        <v>160.65</v>
      </c>
    </row>
    <row r="2071" spans="1:9" x14ac:dyDescent="0.3">
      <c r="A2071" s="7">
        <v>44488</v>
      </c>
      <c r="B2071" s="7">
        <v>2020</v>
      </c>
      <c r="C2071">
        <v>8</v>
      </c>
      <c r="D2071" t="s">
        <v>111</v>
      </c>
      <c r="E2071" t="s">
        <v>100</v>
      </c>
      <c r="F2071" t="s">
        <v>101</v>
      </c>
      <c r="G2071" t="s">
        <v>223</v>
      </c>
      <c r="H2071">
        <v>213</v>
      </c>
      <c r="I2071">
        <f>MediaSpend[[#This Row],[GrossMediaSpend]]*1.19</f>
        <v>253.47</v>
      </c>
    </row>
    <row r="2072" spans="1:9" x14ac:dyDescent="0.3">
      <c r="A2072" s="7">
        <v>44488</v>
      </c>
      <c r="B2072" s="7">
        <v>2020</v>
      </c>
      <c r="C2072">
        <v>8</v>
      </c>
      <c r="D2072" t="s">
        <v>105</v>
      </c>
      <c r="E2072" t="s">
        <v>100</v>
      </c>
      <c r="F2072" t="s">
        <v>101</v>
      </c>
      <c r="G2072" t="s">
        <v>223</v>
      </c>
      <c r="H2072">
        <v>230</v>
      </c>
      <c r="I2072">
        <f>MediaSpend[[#This Row],[GrossMediaSpend]]*1.19</f>
        <v>273.7</v>
      </c>
    </row>
    <row r="2073" spans="1:9" x14ac:dyDescent="0.3">
      <c r="A2073" s="7">
        <v>44488</v>
      </c>
      <c r="B2073" s="7">
        <v>2020</v>
      </c>
      <c r="C2073">
        <v>8</v>
      </c>
      <c r="D2073" t="s">
        <v>116</v>
      </c>
      <c r="E2073" t="s">
        <v>113</v>
      </c>
      <c r="F2073" t="s">
        <v>114</v>
      </c>
      <c r="G2073" t="s">
        <v>115</v>
      </c>
      <c r="H2073">
        <v>102</v>
      </c>
      <c r="I2073">
        <f>MediaSpend[[#This Row],[GrossMediaSpend]]*1.19</f>
        <v>121.38</v>
      </c>
    </row>
    <row r="2074" spans="1:9" x14ac:dyDescent="0.3">
      <c r="A2074" s="7">
        <v>44488</v>
      </c>
      <c r="B2074" s="7">
        <v>2020</v>
      </c>
      <c r="C2074">
        <v>8</v>
      </c>
      <c r="D2074" t="s">
        <v>116</v>
      </c>
      <c r="E2074" t="s">
        <v>113</v>
      </c>
      <c r="F2074" t="s">
        <v>114</v>
      </c>
      <c r="G2074" t="s">
        <v>226</v>
      </c>
      <c r="H2074">
        <v>58</v>
      </c>
      <c r="I2074">
        <f>MediaSpend[[#This Row],[GrossMediaSpend]]*1.19</f>
        <v>69.02</v>
      </c>
    </row>
    <row r="2075" spans="1:9" x14ac:dyDescent="0.3">
      <c r="A2075" s="7">
        <v>44488</v>
      </c>
      <c r="B2075" s="7">
        <v>2020</v>
      </c>
      <c r="C2075">
        <v>8</v>
      </c>
      <c r="D2075" t="s">
        <v>116</v>
      </c>
      <c r="E2075" t="s">
        <v>113</v>
      </c>
      <c r="F2075" t="s">
        <v>114</v>
      </c>
      <c r="G2075" t="s">
        <v>227</v>
      </c>
      <c r="H2075">
        <v>146</v>
      </c>
      <c r="I2075">
        <f>MediaSpend[[#This Row],[GrossMediaSpend]]*1.19</f>
        <v>173.73999999999998</v>
      </c>
    </row>
    <row r="2076" spans="1:9" x14ac:dyDescent="0.3">
      <c r="A2076" s="7">
        <v>44488</v>
      </c>
      <c r="B2076" s="7">
        <v>2020</v>
      </c>
      <c r="C2076">
        <v>8</v>
      </c>
      <c r="D2076" t="s">
        <v>116</v>
      </c>
      <c r="E2076" t="s">
        <v>113</v>
      </c>
      <c r="F2076" t="s">
        <v>114</v>
      </c>
      <c r="G2076" t="s">
        <v>117</v>
      </c>
      <c r="H2076">
        <v>115</v>
      </c>
      <c r="I2076">
        <f>MediaSpend[[#This Row],[GrossMediaSpend]]*1.19</f>
        <v>136.85</v>
      </c>
    </row>
    <row r="2077" spans="1:9" x14ac:dyDescent="0.3">
      <c r="A2077" s="7">
        <v>44488</v>
      </c>
      <c r="B2077" s="7">
        <v>2020</v>
      </c>
      <c r="C2077">
        <v>8</v>
      </c>
      <c r="D2077" t="s">
        <v>99</v>
      </c>
      <c r="E2077" t="s">
        <v>118</v>
      </c>
      <c r="F2077" t="s">
        <v>119</v>
      </c>
      <c r="G2077" t="s">
        <v>120</v>
      </c>
      <c r="H2077">
        <v>49</v>
      </c>
      <c r="I2077">
        <f>MediaSpend[[#This Row],[GrossMediaSpend]]*1.19</f>
        <v>58.309999999999995</v>
      </c>
    </row>
    <row r="2078" spans="1:9" x14ac:dyDescent="0.3">
      <c r="A2078" s="7">
        <v>44488</v>
      </c>
      <c r="B2078" s="7">
        <v>2020</v>
      </c>
      <c r="C2078">
        <v>8</v>
      </c>
      <c r="D2078" t="s">
        <v>261</v>
      </c>
      <c r="E2078" t="s">
        <v>118</v>
      </c>
      <c r="F2078" t="s">
        <v>119</v>
      </c>
      <c r="G2078" t="s">
        <v>120</v>
      </c>
      <c r="H2078">
        <v>169</v>
      </c>
      <c r="I2078">
        <f>MediaSpend[[#This Row],[GrossMediaSpend]]*1.19</f>
        <v>201.10999999999999</v>
      </c>
    </row>
    <row r="2079" spans="1:9" x14ac:dyDescent="0.3">
      <c r="A2079" s="7">
        <v>44488</v>
      </c>
      <c r="B2079" s="7">
        <v>2020</v>
      </c>
      <c r="C2079">
        <v>8</v>
      </c>
      <c r="D2079" t="s">
        <v>99</v>
      </c>
      <c r="E2079" t="s">
        <v>118</v>
      </c>
      <c r="F2079" t="s">
        <v>119</v>
      </c>
      <c r="G2079" t="s">
        <v>121</v>
      </c>
      <c r="H2079">
        <v>63</v>
      </c>
      <c r="I2079">
        <f>MediaSpend[[#This Row],[GrossMediaSpend]]*1.19</f>
        <v>74.97</v>
      </c>
    </row>
    <row r="2080" spans="1:9" x14ac:dyDescent="0.3">
      <c r="A2080" s="7">
        <v>44488</v>
      </c>
      <c r="B2080" s="7">
        <v>2020</v>
      </c>
      <c r="C2080">
        <v>8</v>
      </c>
      <c r="D2080" t="s">
        <v>99</v>
      </c>
      <c r="E2080" t="s">
        <v>118</v>
      </c>
      <c r="F2080" t="s">
        <v>218</v>
      </c>
      <c r="G2080" t="s">
        <v>230</v>
      </c>
      <c r="H2080">
        <v>115</v>
      </c>
      <c r="I2080">
        <f>MediaSpend[[#This Row],[GrossMediaSpend]]*1.19</f>
        <v>136.85</v>
      </c>
    </row>
    <row r="2081" spans="1:9" x14ac:dyDescent="0.3">
      <c r="A2081" s="7">
        <v>44488</v>
      </c>
      <c r="B2081" s="7">
        <v>2020</v>
      </c>
      <c r="C2081">
        <v>8</v>
      </c>
      <c r="D2081" t="s">
        <v>107</v>
      </c>
      <c r="E2081" t="s">
        <v>118</v>
      </c>
      <c r="F2081" t="s">
        <v>122</v>
      </c>
      <c r="G2081" t="s">
        <v>123</v>
      </c>
      <c r="H2081">
        <v>257</v>
      </c>
      <c r="I2081">
        <f>MediaSpend[[#This Row],[GrossMediaSpend]]*1.19</f>
        <v>305.83</v>
      </c>
    </row>
    <row r="2082" spans="1:9" x14ac:dyDescent="0.3">
      <c r="A2082" s="7">
        <v>44488</v>
      </c>
      <c r="B2082" s="7">
        <v>2020</v>
      </c>
      <c r="C2082">
        <v>8</v>
      </c>
      <c r="D2082" t="s">
        <v>107</v>
      </c>
      <c r="E2082" t="s">
        <v>118</v>
      </c>
      <c r="F2082" t="s">
        <v>401</v>
      </c>
      <c r="G2082" t="s">
        <v>401</v>
      </c>
      <c r="H2082">
        <v>109</v>
      </c>
      <c r="I2082">
        <f>MediaSpend[[#This Row],[GrossMediaSpend]]*1.19</f>
        <v>129.71</v>
      </c>
    </row>
    <row r="2083" spans="1:9" x14ac:dyDescent="0.3">
      <c r="A2083" s="7">
        <v>44488</v>
      </c>
      <c r="B2083" s="7">
        <v>2020</v>
      </c>
      <c r="C2083">
        <v>8</v>
      </c>
      <c r="D2083" t="s">
        <v>107</v>
      </c>
      <c r="E2083" t="s">
        <v>118</v>
      </c>
      <c r="F2083" t="s">
        <v>320</v>
      </c>
      <c r="G2083" t="s">
        <v>321</v>
      </c>
      <c r="H2083">
        <v>153</v>
      </c>
      <c r="I2083">
        <f>MediaSpend[[#This Row],[GrossMediaSpend]]*1.19</f>
        <v>182.07</v>
      </c>
    </row>
    <row r="2084" spans="1:9" x14ac:dyDescent="0.3">
      <c r="A2084" s="7">
        <v>44488</v>
      </c>
      <c r="B2084" s="7">
        <v>2020</v>
      </c>
      <c r="C2084">
        <v>8</v>
      </c>
      <c r="D2084" t="s">
        <v>105</v>
      </c>
      <c r="E2084" t="s">
        <v>118</v>
      </c>
      <c r="F2084" t="s">
        <v>129</v>
      </c>
      <c r="G2084" t="s">
        <v>130</v>
      </c>
      <c r="H2084">
        <v>183</v>
      </c>
      <c r="I2084">
        <f>MediaSpend[[#This Row],[GrossMediaSpend]]*1.19</f>
        <v>217.76999999999998</v>
      </c>
    </row>
    <row r="2085" spans="1:9" x14ac:dyDescent="0.3">
      <c r="A2085" s="7">
        <v>44488</v>
      </c>
      <c r="B2085" s="7">
        <v>2020</v>
      </c>
      <c r="C2085">
        <v>8</v>
      </c>
      <c r="D2085" t="s">
        <v>261</v>
      </c>
      <c r="E2085" t="s">
        <v>118</v>
      </c>
      <c r="F2085" t="s">
        <v>300</v>
      </c>
      <c r="G2085" t="s">
        <v>301</v>
      </c>
      <c r="H2085">
        <v>114</v>
      </c>
      <c r="I2085">
        <f>MediaSpend[[#This Row],[GrossMediaSpend]]*1.19</f>
        <v>135.66</v>
      </c>
    </row>
    <row r="2086" spans="1:9" x14ac:dyDescent="0.3">
      <c r="A2086" s="7">
        <v>44488</v>
      </c>
      <c r="B2086" s="7">
        <v>2020</v>
      </c>
      <c r="C2086">
        <v>8</v>
      </c>
      <c r="D2086" t="s">
        <v>261</v>
      </c>
      <c r="E2086" t="s">
        <v>118</v>
      </c>
      <c r="F2086" t="s">
        <v>271</v>
      </c>
      <c r="G2086" t="s">
        <v>272</v>
      </c>
      <c r="H2086">
        <v>76</v>
      </c>
      <c r="I2086">
        <f>MediaSpend[[#This Row],[GrossMediaSpend]]*1.19</f>
        <v>90.44</v>
      </c>
    </row>
    <row r="2087" spans="1:9" x14ac:dyDescent="0.3">
      <c r="A2087" s="7">
        <v>44488</v>
      </c>
      <c r="B2087" s="7">
        <v>2020</v>
      </c>
      <c r="C2087">
        <v>8</v>
      </c>
      <c r="D2087" t="s">
        <v>105</v>
      </c>
      <c r="E2087" t="s">
        <v>118</v>
      </c>
      <c r="F2087" t="s">
        <v>127</v>
      </c>
      <c r="G2087" t="s">
        <v>390</v>
      </c>
      <c r="H2087">
        <v>36</v>
      </c>
      <c r="I2087">
        <f>MediaSpend[[#This Row],[GrossMediaSpend]]*1.19</f>
        <v>42.839999999999996</v>
      </c>
    </row>
    <row r="2088" spans="1:9" x14ac:dyDescent="0.3">
      <c r="A2088" s="7">
        <v>44488</v>
      </c>
      <c r="B2088" s="7">
        <v>2020</v>
      </c>
      <c r="C2088">
        <v>8</v>
      </c>
      <c r="D2088" t="s">
        <v>105</v>
      </c>
      <c r="E2088" t="s">
        <v>118</v>
      </c>
      <c r="F2088" t="s">
        <v>122</v>
      </c>
      <c r="G2088" t="s">
        <v>123</v>
      </c>
      <c r="H2088">
        <v>54</v>
      </c>
      <c r="I2088">
        <f>MediaSpend[[#This Row],[GrossMediaSpend]]*1.19</f>
        <v>64.259999999999991</v>
      </c>
    </row>
    <row r="2089" spans="1:9" x14ac:dyDescent="0.3">
      <c r="A2089" s="7">
        <v>44488</v>
      </c>
      <c r="B2089" s="7">
        <v>2020</v>
      </c>
      <c r="C2089">
        <v>8</v>
      </c>
      <c r="D2089" t="s">
        <v>99</v>
      </c>
      <c r="E2089" t="s">
        <v>118</v>
      </c>
      <c r="F2089" t="s">
        <v>133</v>
      </c>
      <c r="G2089" t="s">
        <v>134</v>
      </c>
      <c r="H2089">
        <v>43</v>
      </c>
      <c r="I2089">
        <f>MediaSpend[[#This Row],[GrossMediaSpend]]*1.19</f>
        <v>51.169999999999995</v>
      </c>
    </row>
    <row r="2090" spans="1:9" x14ac:dyDescent="0.3">
      <c r="A2090" s="7">
        <v>44488</v>
      </c>
      <c r="B2090" s="7">
        <v>2020</v>
      </c>
      <c r="C2090">
        <v>8</v>
      </c>
      <c r="D2090" t="s">
        <v>99</v>
      </c>
      <c r="E2090" t="s">
        <v>113</v>
      </c>
      <c r="F2090" t="s">
        <v>233</v>
      </c>
      <c r="G2090" t="s">
        <v>234</v>
      </c>
      <c r="H2090">
        <v>98</v>
      </c>
      <c r="I2090">
        <f>MediaSpend[[#This Row],[GrossMediaSpend]]*1.19</f>
        <v>116.61999999999999</v>
      </c>
    </row>
    <row r="2091" spans="1:9" x14ac:dyDescent="0.3">
      <c r="A2091" s="7">
        <v>44488</v>
      </c>
      <c r="B2091" s="7">
        <v>2020</v>
      </c>
      <c r="C2091">
        <v>8</v>
      </c>
      <c r="D2091" t="s">
        <v>99</v>
      </c>
      <c r="E2091" t="s">
        <v>113</v>
      </c>
      <c r="F2091" t="s">
        <v>233</v>
      </c>
      <c r="G2091" t="s">
        <v>157</v>
      </c>
      <c r="H2091">
        <v>118</v>
      </c>
      <c r="I2091">
        <f>MediaSpend[[#This Row],[GrossMediaSpend]]*1.19</f>
        <v>140.41999999999999</v>
      </c>
    </row>
    <row r="2092" spans="1:9" x14ac:dyDescent="0.3">
      <c r="A2092" s="7">
        <v>44488</v>
      </c>
      <c r="B2092" s="7">
        <v>2020</v>
      </c>
      <c r="C2092">
        <v>8</v>
      </c>
      <c r="D2092" t="s">
        <v>99</v>
      </c>
      <c r="E2092" t="s">
        <v>113</v>
      </c>
      <c r="F2092" t="s">
        <v>147</v>
      </c>
      <c r="G2092" t="s">
        <v>148</v>
      </c>
      <c r="H2092">
        <v>133</v>
      </c>
      <c r="I2092">
        <f>MediaSpend[[#This Row],[GrossMediaSpend]]*1.19</f>
        <v>158.26999999999998</v>
      </c>
    </row>
    <row r="2093" spans="1:9" x14ac:dyDescent="0.3">
      <c r="A2093" s="7">
        <v>44488</v>
      </c>
      <c r="B2093" s="7">
        <v>2020</v>
      </c>
      <c r="C2093">
        <v>8</v>
      </c>
      <c r="D2093" t="s">
        <v>103</v>
      </c>
      <c r="E2093" t="s">
        <v>113</v>
      </c>
      <c r="F2093" t="s">
        <v>143</v>
      </c>
      <c r="G2093" t="s">
        <v>422</v>
      </c>
      <c r="H2093">
        <v>5</v>
      </c>
      <c r="I2093">
        <f>MediaSpend[[#This Row],[GrossMediaSpend]]*1.19</f>
        <v>5.9499999999999993</v>
      </c>
    </row>
    <row r="2094" spans="1:9" x14ac:dyDescent="0.3">
      <c r="A2094" s="7">
        <v>44488</v>
      </c>
      <c r="B2094" s="7">
        <v>2020</v>
      </c>
      <c r="C2094">
        <v>8</v>
      </c>
      <c r="D2094" t="s">
        <v>107</v>
      </c>
      <c r="E2094" t="s">
        <v>113</v>
      </c>
      <c r="F2094" t="s">
        <v>233</v>
      </c>
      <c r="G2094" t="s">
        <v>234</v>
      </c>
      <c r="H2094">
        <v>109</v>
      </c>
      <c r="I2094">
        <f>MediaSpend[[#This Row],[GrossMediaSpend]]*1.19</f>
        <v>129.71</v>
      </c>
    </row>
    <row r="2095" spans="1:9" x14ac:dyDescent="0.3">
      <c r="A2095" s="7">
        <v>44488</v>
      </c>
      <c r="B2095" s="7">
        <v>2020</v>
      </c>
      <c r="C2095">
        <v>8</v>
      </c>
      <c r="D2095" t="s">
        <v>103</v>
      </c>
      <c r="E2095" t="s">
        <v>113</v>
      </c>
      <c r="F2095" t="s">
        <v>239</v>
      </c>
      <c r="G2095" t="s">
        <v>240</v>
      </c>
      <c r="H2095">
        <v>216</v>
      </c>
      <c r="I2095">
        <f>MediaSpend[[#This Row],[GrossMediaSpend]]*1.19</f>
        <v>257.03999999999996</v>
      </c>
    </row>
    <row r="2096" spans="1:9" x14ac:dyDescent="0.3">
      <c r="A2096" s="7">
        <v>44488</v>
      </c>
      <c r="B2096" s="7">
        <v>2020</v>
      </c>
      <c r="C2096">
        <v>8</v>
      </c>
      <c r="D2096" t="s">
        <v>103</v>
      </c>
      <c r="E2096" t="s">
        <v>113</v>
      </c>
      <c r="F2096" t="s">
        <v>137</v>
      </c>
      <c r="G2096" t="s">
        <v>138</v>
      </c>
      <c r="H2096">
        <v>181</v>
      </c>
      <c r="I2096">
        <f>MediaSpend[[#This Row],[GrossMediaSpend]]*1.19</f>
        <v>215.39</v>
      </c>
    </row>
    <row r="2097" spans="1:9" x14ac:dyDescent="0.3">
      <c r="A2097" s="7">
        <v>44488</v>
      </c>
      <c r="B2097" s="7">
        <v>2020</v>
      </c>
      <c r="C2097">
        <v>8</v>
      </c>
      <c r="D2097" t="s">
        <v>103</v>
      </c>
      <c r="E2097" t="s">
        <v>113</v>
      </c>
      <c r="F2097" t="s">
        <v>143</v>
      </c>
      <c r="G2097" t="s">
        <v>236</v>
      </c>
      <c r="H2097">
        <v>122</v>
      </c>
      <c r="I2097">
        <f>MediaSpend[[#This Row],[GrossMediaSpend]]*1.19</f>
        <v>145.18</v>
      </c>
    </row>
    <row r="2098" spans="1:9" x14ac:dyDescent="0.3">
      <c r="A2098" s="7">
        <v>44488</v>
      </c>
      <c r="B2098" s="7">
        <v>2020</v>
      </c>
      <c r="C2098">
        <v>8</v>
      </c>
      <c r="D2098" t="s">
        <v>116</v>
      </c>
      <c r="E2098" t="s">
        <v>113</v>
      </c>
      <c r="F2098" t="s">
        <v>135</v>
      </c>
      <c r="G2098" t="s">
        <v>274</v>
      </c>
      <c r="H2098">
        <v>230</v>
      </c>
      <c r="I2098">
        <f>MediaSpend[[#This Row],[GrossMediaSpend]]*1.19</f>
        <v>273.7</v>
      </c>
    </row>
    <row r="2099" spans="1:9" x14ac:dyDescent="0.3">
      <c r="A2099" s="7">
        <v>44488</v>
      </c>
      <c r="B2099" s="7">
        <v>2020</v>
      </c>
      <c r="C2099">
        <v>8</v>
      </c>
      <c r="D2099" t="s">
        <v>111</v>
      </c>
      <c r="E2099" t="s">
        <v>113</v>
      </c>
      <c r="F2099" t="s">
        <v>233</v>
      </c>
      <c r="G2099" t="s">
        <v>234</v>
      </c>
      <c r="H2099">
        <v>265</v>
      </c>
      <c r="I2099">
        <f>MediaSpend[[#This Row],[GrossMediaSpend]]*1.19</f>
        <v>315.34999999999997</v>
      </c>
    </row>
    <row r="2100" spans="1:9" x14ac:dyDescent="0.3">
      <c r="A2100" s="7">
        <v>44488</v>
      </c>
      <c r="B2100" s="7">
        <v>2020</v>
      </c>
      <c r="C2100">
        <v>8</v>
      </c>
      <c r="D2100" t="s">
        <v>111</v>
      </c>
      <c r="E2100" t="s">
        <v>113</v>
      </c>
      <c r="F2100" t="s">
        <v>139</v>
      </c>
      <c r="G2100" t="s">
        <v>140</v>
      </c>
      <c r="H2100">
        <v>63</v>
      </c>
      <c r="I2100">
        <f>MediaSpend[[#This Row],[GrossMediaSpend]]*1.19</f>
        <v>74.97</v>
      </c>
    </row>
    <row r="2101" spans="1:9" x14ac:dyDescent="0.3">
      <c r="A2101" s="7">
        <v>44488</v>
      </c>
      <c r="B2101" s="7">
        <v>2020</v>
      </c>
      <c r="C2101">
        <v>8</v>
      </c>
      <c r="D2101" t="s">
        <v>105</v>
      </c>
      <c r="E2101" t="s">
        <v>113</v>
      </c>
      <c r="F2101" t="s">
        <v>139</v>
      </c>
      <c r="G2101" t="s">
        <v>140</v>
      </c>
      <c r="H2101">
        <v>84</v>
      </c>
      <c r="I2101">
        <f>MediaSpend[[#This Row],[GrossMediaSpend]]*1.19</f>
        <v>99.96</v>
      </c>
    </row>
    <row r="2102" spans="1:9" x14ac:dyDescent="0.3">
      <c r="A2102" s="7">
        <v>44488</v>
      </c>
      <c r="B2102" s="7">
        <v>2020</v>
      </c>
      <c r="C2102">
        <v>8</v>
      </c>
      <c r="D2102" t="s">
        <v>116</v>
      </c>
      <c r="E2102" t="s">
        <v>113</v>
      </c>
      <c r="F2102" t="s">
        <v>135</v>
      </c>
      <c r="G2102" t="s">
        <v>356</v>
      </c>
      <c r="H2102">
        <v>263</v>
      </c>
      <c r="I2102">
        <f>MediaSpend[[#This Row],[GrossMediaSpend]]*1.19</f>
        <v>312.96999999999997</v>
      </c>
    </row>
    <row r="2103" spans="1:9" x14ac:dyDescent="0.3">
      <c r="A2103" s="7">
        <v>44488</v>
      </c>
      <c r="B2103" s="7">
        <v>2020</v>
      </c>
      <c r="C2103">
        <v>8</v>
      </c>
      <c r="D2103" t="s">
        <v>149</v>
      </c>
      <c r="E2103" t="s">
        <v>113</v>
      </c>
      <c r="F2103" t="s">
        <v>150</v>
      </c>
      <c r="G2103" t="s">
        <v>151</v>
      </c>
      <c r="H2103">
        <v>227</v>
      </c>
      <c r="I2103">
        <f>MediaSpend[[#This Row],[GrossMediaSpend]]*1.19</f>
        <v>270.13</v>
      </c>
    </row>
    <row r="2104" spans="1:9" x14ac:dyDescent="0.3">
      <c r="A2104" s="7">
        <v>44488</v>
      </c>
      <c r="B2104" s="7">
        <v>2020</v>
      </c>
      <c r="C2104">
        <v>8</v>
      </c>
      <c r="D2104" t="s">
        <v>111</v>
      </c>
      <c r="E2104" t="s">
        <v>113</v>
      </c>
      <c r="F2104" t="s">
        <v>154</v>
      </c>
      <c r="G2104" t="s">
        <v>307</v>
      </c>
      <c r="H2104">
        <v>34</v>
      </c>
      <c r="I2104">
        <f>MediaSpend[[#This Row],[GrossMediaSpend]]*1.19</f>
        <v>40.46</v>
      </c>
    </row>
    <row r="2105" spans="1:9" x14ac:dyDescent="0.3">
      <c r="A2105" s="7">
        <v>44488</v>
      </c>
      <c r="B2105" s="7">
        <v>2020</v>
      </c>
      <c r="C2105">
        <v>8</v>
      </c>
      <c r="D2105" t="s">
        <v>112</v>
      </c>
      <c r="E2105" t="s">
        <v>113</v>
      </c>
      <c r="F2105" t="s">
        <v>278</v>
      </c>
      <c r="G2105" t="s">
        <v>279</v>
      </c>
      <c r="H2105">
        <v>184</v>
      </c>
      <c r="I2105">
        <f>MediaSpend[[#This Row],[GrossMediaSpend]]*1.19</f>
        <v>218.95999999999998</v>
      </c>
    </row>
    <row r="2106" spans="1:9" x14ac:dyDescent="0.3">
      <c r="A2106" s="7">
        <v>44488</v>
      </c>
      <c r="B2106" s="7">
        <v>2020</v>
      </c>
      <c r="C2106">
        <v>8</v>
      </c>
      <c r="D2106" t="s">
        <v>112</v>
      </c>
      <c r="E2106" t="s">
        <v>113</v>
      </c>
      <c r="F2106" t="s">
        <v>278</v>
      </c>
      <c r="G2106" t="s">
        <v>280</v>
      </c>
      <c r="H2106">
        <v>169</v>
      </c>
      <c r="I2106">
        <f>MediaSpend[[#This Row],[GrossMediaSpend]]*1.19</f>
        <v>201.10999999999999</v>
      </c>
    </row>
    <row r="2107" spans="1:9" x14ac:dyDescent="0.3">
      <c r="A2107" s="7">
        <v>44488</v>
      </c>
      <c r="B2107" s="7">
        <v>2020</v>
      </c>
      <c r="C2107">
        <v>8</v>
      </c>
      <c r="D2107" t="s">
        <v>206</v>
      </c>
      <c r="E2107" t="s">
        <v>113</v>
      </c>
      <c r="F2107" t="s">
        <v>278</v>
      </c>
      <c r="G2107" t="s">
        <v>281</v>
      </c>
      <c r="H2107">
        <v>98</v>
      </c>
      <c r="I2107">
        <f>MediaSpend[[#This Row],[GrossMediaSpend]]*1.19</f>
        <v>116.61999999999999</v>
      </c>
    </row>
    <row r="2108" spans="1:9" x14ac:dyDescent="0.3">
      <c r="A2108" s="7">
        <v>44488</v>
      </c>
      <c r="B2108" s="7">
        <v>2020</v>
      </c>
      <c r="C2108">
        <v>8</v>
      </c>
      <c r="D2108" t="s">
        <v>99</v>
      </c>
      <c r="E2108" t="s">
        <v>113</v>
      </c>
      <c r="F2108" t="s">
        <v>156</v>
      </c>
      <c r="G2108" t="s">
        <v>157</v>
      </c>
      <c r="H2108">
        <v>140</v>
      </c>
      <c r="I2108">
        <f>MediaSpend[[#This Row],[GrossMediaSpend]]*1.19</f>
        <v>166.6</v>
      </c>
    </row>
    <row r="2109" spans="1:9" x14ac:dyDescent="0.3">
      <c r="A2109" s="7">
        <v>44488</v>
      </c>
      <c r="B2109" s="7">
        <v>2020</v>
      </c>
      <c r="C2109">
        <v>8</v>
      </c>
      <c r="D2109" t="s">
        <v>112</v>
      </c>
      <c r="E2109" t="s">
        <v>113</v>
      </c>
      <c r="F2109" t="s">
        <v>156</v>
      </c>
      <c r="G2109" t="s">
        <v>411</v>
      </c>
      <c r="H2109">
        <v>171</v>
      </c>
      <c r="I2109">
        <f>MediaSpend[[#This Row],[GrossMediaSpend]]*1.19</f>
        <v>203.48999999999998</v>
      </c>
    </row>
    <row r="2110" spans="1:9" x14ac:dyDescent="0.3">
      <c r="A2110" s="7">
        <v>44488</v>
      </c>
      <c r="B2110" s="7">
        <v>2020</v>
      </c>
      <c r="C2110">
        <v>8</v>
      </c>
      <c r="D2110" t="s">
        <v>107</v>
      </c>
      <c r="E2110" t="s">
        <v>113</v>
      </c>
      <c r="F2110" t="s">
        <v>156</v>
      </c>
      <c r="G2110" t="s">
        <v>159</v>
      </c>
      <c r="H2110">
        <v>260</v>
      </c>
      <c r="I2110">
        <f>MediaSpend[[#This Row],[GrossMediaSpend]]*1.19</f>
        <v>309.39999999999998</v>
      </c>
    </row>
    <row r="2111" spans="1:9" x14ac:dyDescent="0.3">
      <c r="A2111" s="7">
        <v>44488</v>
      </c>
      <c r="B2111" s="7">
        <v>2020</v>
      </c>
      <c r="C2111">
        <v>8</v>
      </c>
      <c r="D2111" t="s">
        <v>112</v>
      </c>
      <c r="E2111" t="s">
        <v>113</v>
      </c>
      <c r="F2111" t="s">
        <v>156</v>
      </c>
      <c r="G2111" t="s">
        <v>159</v>
      </c>
      <c r="H2111">
        <v>144</v>
      </c>
      <c r="I2111">
        <f>MediaSpend[[#This Row],[GrossMediaSpend]]*1.19</f>
        <v>171.35999999999999</v>
      </c>
    </row>
    <row r="2112" spans="1:9" x14ac:dyDescent="0.3">
      <c r="A2112" s="7">
        <v>44488</v>
      </c>
      <c r="B2112" s="7">
        <v>2020</v>
      </c>
      <c r="C2112">
        <v>8</v>
      </c>
      <c r="D2112" t="s">
        <v>107</v>
      </c>
      <c r="E2112" t="s">
        <v>113</v>
      </c>
      <c r="F2112" t="s">
        <v>160</v>
      </c>
      <c r="G2112" t="s">
        <v>164</v>
      </c>
      <c r="H2112">
        <v>92</v>
      </c>
      <c r="I2112">
        <f>MediaSpend[[#This Row],[GrossMediaSpend]]*1.19</f>
        <v>109.47999999999999</v>
      </c>
    </row>
    <row r="2113" spans="1:9" x14ac:dyDescent="0.3">
      <c r="A2113" s="7">
        <v>44488</v>
      </c>
      <c r="B2113" s="7">
        <v>2020</v>
      </c>
      <c r="C2113">
        <v>8</v>
      </c>
      <c r="D2113" t="s">
        <v>112</v>
      </c>
      <c r="E2113" t="s">
        <v>113</v>
      </c>
      <c r="F2113" t="s">
        <v>160</v>
      </c>
      <c r="G2113" t="s">
        <v>164</v>
      </c>
      <c r="H2113">
        <v>78</v>
      </c>
      <c r="I2113">
        <f>MediaSpend[[#This Row],[GrossMediaSpend]]*1.19</f>
        <v>92.82</v>
      </c>
    </row>
    <row r="2114" spans="1:9" x14ac:dyDescent="0.3">
      <c r="A2114" s="7">
        <v>44488</v>
      </c>
      <c r="B2114" s="7">
        <v>2020</v>
      </c>
      <c r="C2114">
        <v>8</v>
      </c>
      <c r="D2114" t="s">
        <v>116</v>
      </c>
      <c r="E2114" t="s">
        <v>113</v>
      </c>
      <c r="F2114" t="s">
        <v>160</v>
      </c>
      <c r="G2114" t="s">
        <v>163</v>
      </c>
      <c r="H2114">
        <v>109</v>
      </c>
      <c r="I2114">
        <f>MediaSpend[[#This Row],[GrossMediaSpend]]*1.19</f>
        <v>129.71</v>
      </c>
    </row>
    <row r="2115" spans="1:9" x14ac:dyDescent="0.3">
      <c r="A2115" s="7">
        <v>44488</v>
      </c>
      <c r="B2115" s="7">
        <v>2020</v>
      </c>
      <c r="C2115">
        <v>8</v>
      </c>
      <c r="D2115" t="s">
        <v>105</v>
      </c>
      <c r="E2115" t="s">
        <v>100</v>
      </c>
      <c r="F2115" t="s">
        <v>167</v>
      </c>
      <c r="G2115" t="s">
        <v>170</v>
      </c>
      <c r="H2115">
        <v>178</v>
      </c>
      <c r="I2115">
        <f>MediaSpend[[#This Row],[GrossMediaSpend]]*1.19</f>
        <v>211.82</v>
      </c>
    </row>
    <row r="2116" spans="1:9" x14ac:dyDescent="0.3">
      <c r="A2116" s="7">
        <v>44488</v>
      </c>
      <c r="B2116" s="7">
        <v>2020</v>
      </c>
      <c r="C2116">
        <v>8</v>
      </c>
      <c r="D2116" t="s">
        <v>105</v>
      </c>
      <c r="E2116" t="s">
        <v>100</v>
      </c>
      <c r="F2116" t="s">
        <v>167</v>
      </c>
      <c r="G2116" t="s">
        <v>169</v>
      </c>
      <c r="H2116">
        <v>80</v>
      </c>
      <c r="I2116">
        <f>MediaSpend[[#This Row],[GrossMediaSpend]]*1.19</f>
        <v>95.199999999999989</v>
      </c>
    </row>
    <row r="2117" spans="1:9" x14ac:dyDescent="0.3">
      <c r="A2117" s="7">
        <v>44488</v>
      </c>
      <c r="B2117" s="7">
        <v>2020</v>
      </c>
      <c r="C2117">
        <v>8</v>
      </c>
      <c r="D2117" t="s">
        <v>116</v>
      </c>
      <c r="E2117" t="s">
        <v>100</v>
      </c>
      <c r="F2117" t="s">
        <v>160</v>
      </c>
      <c r="G2117" t="s">
        <v>345</v>
      </c>
      <c r="H2117">
        <v>131</v>
      </c>
      <c r="I2117">
        <f>MediaSpend[[#This Row],[GrossMediaSpend]]*1.19</f>
        <v>155.88999999999999</v>
      </c>
    </row>
    <row r="2118" spans="1:9" x14ac:dyDescent="0.3">
      <c r="A2118" s="7">
        <v>44488</v>
      </c>
      <c r="B2118" s="7">
        <v>2020</v>
      </c>
      <c r="C2118">
        <v>8</v>
      </c>
      <c r="D2118" t="s">
        <v>112</v>
      </c>
      <c r="E2118" t="s">
        <v>100</v>
      </c>
      <c r="F2118" t="s">
        <v>160</v>
      </c>
      <c r="G2118" t="s">
        <v>345</v>
      </c>
      <c r="H2118">
        <v>183</v>
      </c>
      <c r="I2118">
        <f>MediaSpend[[#This Row],[GrossMediaSpend]]*1.19</f>
        <v>217.76999999999998</v>
      </c>
    </row>
    <row r="2119" spans="1:9" x14ac:dyDescent="0.3">
      <c r="A2119" s="7">
        <v>44488</v>
      </c>
      <c r="B2119" s="7">
        <v>2020</v>
      </c>
      <c r="C2119">
        <v>8</v>
      </c>
      <c r="D2119" t="s">
        <v>112</v>
      </c>
      <c r="E2119" t="s">
        <v>100</v>
      </c>
      <c r="F2119" t="s">
        <v>160</v>
      </c>
      <c r="G2119" t="s">
        <v>430</v>
      </c>
      <c r="H2119">
        <v>179</v>
      </c>
      <c r="I2119">
        <f>MediaSpend[[#This Row],[GrossMediaSpend]]*1.19</f>
        <v>213.01</v>
      </c>
    </row>
    <row r="2120" spans="1:9" x14ac:dyDescent="0.3">
      <c r="A2120" s="7">
        <v>44488</v>
      </c>
      <c r="B2120" s="7">
        <v>2020</v>
      </c>
      <c r="C2120">
        <v>8</v>
      </c>
      <c r="D2120" t="s">
        <v>116</v>
      </c>
      <c r="E2120" t="s">
        <v>100</v>
      </c>
      <c r="F2120" t="s">
        <v>245</v>
      </c>
      <c r="G2120" t="s">
        <v>246</v>
      </c>
      <c r="H2120">
        <v>264</v>
      </c>
      <c r="I2120">
        <f>MediaSpend[[#This Row],[GrossMediaSpend]]*1.19</f>
        <v>314.15999999999997</v>
      </c>
    </row>
    <row r="2121" spans="1:9" x14ac:dyDescent="0.3">
      <c r="A2121" s="7">
        <v>44488</v>
      </c>
      <c r="B2121" s="7">
        <v>2020</v>
      </c>
      <c r="C2121">
        <v>8</v>
      </c>
      <c r="D2121" t="s">
        <v>116</v>
      </c>
      <c r="E2121" t="s">
        <v>100</v>
      </c>
      <c r="F2121" t="s">
        <v>245</v>
      </c>
      <c r="G2121" t="s">
        <v>359</v>
      </c>
      <c r="H2121">
        <v>83</v>
      </c>
      <c r="I2121">
        <f>MediaSpend[[#This Row],[GrossMediaSpend]]*1.19</f>
        <v>98.77</v>
      </c>
    </row>
    <row r="2122" spans="1:9" x14ac:dyDescent="0.3">
      <c r="A2122" s="7">
        <v>44488</v>
      </c>
      <c r="B2122" s="7">
        <v>2020</v>
      </c>
      <c r="C2122">
        <v>8</v>
      </c>
      <c r="D2122" t="s">
        <v>112</v>
      </c>
      <c r="E2122" t="s">
        <v>100</v>
      </c>
      <c r="F2122" t="s">
        <v>245</v>
      </c>
      <c r="G2122" t="s">
        <v>359</v>
      </c>
      <c r="H2122">
        <v>7</v>
      </c>
      <c r="I2122">
        <f>MediaSpend[[#This Row],[GrossMediaSpend]]*1.19</f>
        <v>8.33</v>
      </c>
    </row>
    <row r="2123" spans="1:9" x14ac:dyDescent="0.3">
      <c r="A2123" s="7">
        <v>44488</v>
      </c>
      <c r="B2123" s="7">
        <v>2020</v>
      </c>
      <c r="C2123">
        <v>8</v>
      </c>
      <c r="D2123" t="s">
        <v>206</v>
      </c>
      <c r="E2123" t="s">
        <v>100</v>
      </c>
      <c r="F2123" t="s">
        <v>245</v>
      </c>
      <c r="G2123" t="s">
        <v>285</v>
      </c>
      <c r="H2123">
        <v>264</v>
      </c>
      <c r="I2123">
        <f>MediaSpend[[#This Row],[GrossMediaSpend]]*1.19</f>
        <v>314.15999999999997</v>
      </c>
    </row>
    <row r="2124" spans="1:9" x14ac:dyDescent="0.3">
      <c r="A2124" s="7">
        <v>44488</v>
      </c>
      <c r="B2124" s="7">
        <v>2020</v>
      </c>
      <c r="C2124">
        <v>8</v>
      </c>
      <c r="D2124" t="s">
        <v>173</v>
      </c>
      <c r="E2124" t="s">
        <v>100</v>
      </c>
      <c r="F2124" t="s">
        <v>249</v>
      </c>
      <c r="G2124" t="s">
        <v>250</v>
      </c>
      <c r="H2124">
        <v>166</v>
      </c>
      <c r="I2124">
        <f>MediaSpend[[#This Row],[GrossMediaSpend]]*1.19</f>
        <v>197.54</v>
      </c>
    </row>
    <row r="2125" spans="1:9" x14ac:dyDescent="0.3">
      <c r="A2125" s="7">
        <v>44488</v>
      </c>
      <c r="B2125" s="7">
        <v>2020</v>
      </c>
      <c r="C2125">
        <v>8</v>
      </c>
      <c r="D2125" t="s">
        <v>187</v>
      </c>
      <c r="E2125" t="s">
        <v>100</v>
      </c>
      <c r="F2125" t="s">
        <v>190</v>
      </c>
      <c r="G2125" t="s">
        <v>191</v>
      </c>
      <c r="H2125">
        <v>63</v>
      </c>
      <c r="I2125">
        <f>MediaSpend[[#This Row],[GrossMediaSpend]]*1.19</f>
        <v>74.97</v>
      </c>
    </row>
    <row r="2126" spans="1:9" x14ac:dyDescent="0.3">
      <c r="A2126" s="7">
        <v>44488</v>
      </c>
      <c r="B2126" s="7">
        <v>2020</v>
      </c>
      <c r="C2126">
        <v>8</v>
      </c>
      <c r="D2126" t="s">
        <v>187</v>
      </c>
      <c r="E2126" t="s">
        <v>100</v>
      </c>
      <c r="F2126" t="s">
        <v>431</v>
      </c>
      <c r="G2126" t="s">
        <v>432</v>
      </c>
      <c r="H2126">
        <v>95</v>
      </c>
      <c r="I2126">
        <f>MediaSpend[[#This Row],[GrossMediaSpend]]*1.19</f>
        <v>113.05</v>
      </c>
    </row>
    <row r="2127" spans="1:9" x14ac:dyDescent="0.3">
      <c r="A2127" s="7">
        <v>44488</v>
      </c>
      <c r="B2127" s="7">
        <v>2020</v>
      </c>
      <c r="C2127">
        <v>8</v>
      </c>
      <c r="D2127" t="s">
        <v>107</v>
      </c>
      <c r="E2127" t="s">
        <v>100</v>
      </c>
      <c r="F2127" t="s">
        <v>192</v>
      </c>
      <c r="G2127" t="s">
        <v>193</v>
      </c>
      <c r="H2127">
        <v>119</v>
      </c>
      <c r="I2127">
        <f>MediaSpend[[#This Row],[GrossMediaSpend]]*1.19</f>
        <v>141.60999999999999</v>
      </c>
    </row>
    <row r="2128" spans="1:9" x14ac:dyDescent="0.3">
      <c r="A2128" s="7">
        <v>44488</v>
      </c>
      <c r="B2128" s="7">
        <v>2020</v>
      </c>
      <c r="C2128">
        <v>8</v>
      </c>
      <c r="D2128" t="s">
        <v>107</v>
      </c>
      <c r="E2128" t="s">
        <v>100</v>
      </c>
      <c r="F2128" t="s">
        <v>131</v>
      </c>
      <c r="G2128" t="s">
        <v>286</v>
      </c>
      <c r="H2128">
        <v>240</v>
      </c>
      <c r="I2128">
        <f>MediaSpend[[#This Row],[GrossMediaSpend]]*1.19</f>
        <v>285.59999999999997</v>
      </c>
    </row>
    <row r="2129" spans="1:9" x14ac:dyDescent="0.3">
      <c r="A2129" s="7">
        <v>44488</v>
      </c>
      <c r="B2129" s="7">
        <v>2020</v>
      </c>
      <c r="C2129">
        <v>8</v>
      </c>
      <c r="D2129" t="s">
        <v>107</v>
      </c>
      <c r="E2129" t="s">
        <v>100</v>
      </c>
      <c r="F2129" t="s">
        <v>131</v>
      </c>
      <c r="G2129" t="s">
        <v>131</v>
      </c>
      <c r="H2129">
        <v>203</v>
      </c>
      <c r="I2129">
        <f>MediaSpend[[#This Row],[GrossMediaSpend]]*1.19</f>
        <v>241.57</v>
      </c>
    </row>
    <row r="2130" spans="1:9" x14ac:dyDescent="0.3">
      <c r="A2130" s="7">
        <v>44488</v>
      </c>
      <c r="B2130" s="7">
        <v>2020</v>
      </c>
      <c r="C2130">
        <v>8</v>
      </c>
      <c r="D2130" t="s">
        <v>107</v>
      </c>
      <c r="E2130" t="s">
        <v>100</v>
      </c>
      <c r="F2130" t="s">
        <v>197</v>
      </c>
      <c r="G2130" t="s">
        <v>198</v>
      </c>
      <c r="H2130">
        <v>13</v>
      </c>
      <c r="I2130">
        <f>MediaSpend[[#This Row],[GrossMediaSpend]]*1.19</f>
        <v>15.469999999999999</v>
      </c>
    </row>
    <row r="2131" spans="1:9" x14ac:dyDescent="0.3">
      <c r="A2131" s="7">
        <v>44488</v>
      </c>
      <c r="B2131" s="7">
        <v>2020</v>
      </c>
      <c r="C2131">
        <v>8</v>
      </c>
      <c r="D2131" t="s">
        <v>104</v>
      </c>
      <c r="E2131" t="s">
        <v>100</v>
      </c>
      <c r="F2131" t="s">
        <v>346</v>
      </c>
      <c r="G2131" t="s">
        <v>347</v>
      </c>
      <c r="H2131">
        <v>90</v>
      </c>
      <c r="I2131">
        <f>MediaSpend[[#This Row],[GrossMediaSpend]]*1.19</f>
        <v>107.1</v>
      </c>
    </row>
    <row r="2132" spans="1:9" x14ac:dyDescent="0.3">
      <c r="A2132" s="7">
        <v>44488</v>
      </c>
      <c r="B2132" s="7">
        <v>2020</v>
      </c>
      <c r="C2132">
        <v>8</v>
      </c>
      <c r="D2132" t="s">
        <v>111</v>
      </c>
      <c r="E2132" t="s">
        <v>100</v>
      </c>
      <c r="F2132" t="s">
        <v>131</v>
      </c>
      <c r="G2132" t="s">
        <v>196</v>
      </c>
      <c r="H2132">
        <v>194</v>
      </c>
      <c r="I2132">
        <f>MediaSpend[[#This Row],[GrossMediaSpend]]*1.19</f>
        <v>230.85999999999999</v>
      </c>
    </row>
    <row r="2133" spans="1:9" x14ac:dyDescent="0.3">
      <c r="A2133" s="7">
        <v>44488</v>
      </c>
      <c r="B2133" s="7">
        <v>2020</v>
      </c>
      <c r="C2133">
        <v>8</v>
      </c>
      <c r="D2133" t="s">
        <v>149</v>
      </c>
      <c r="E2133" t="s">
        <v>100</v>
      </c>
      <c r="F2133" t="s">
        <v>174</v>
      </c>
      <c r="G2133" t="s">
        <v>175</v>
      </c>
      <c r="H2133">
        <v>78</v>
      </c>
      <c r="I2133">
        <f>MediaSpend[[#This Row],[GrossMediaSpend]]*1.19</f>
        <v>92.82</v>
      </c>
    </row>
    <row r="2134" spans="1:9" x14ac:dyDescent="0.3">
      <c r="A2134" s="7">
        <v>44488</v>
      </c>
      <c r="B2134" s="7">
        <v>2020</v>
      </c>
      <c r="C2134">
        <v>8</v>
      </c>
      <c r="D2134" t="s">
        <v>149</v>
      </c>
      <c r="E2134" t="s">
        <v>100</v>
      </c>
      <c r="F2134" t="s">
        <v>335</v>
      </c>
      <c r="G2134" t="s">
        <v>336</v>
      </c>
      <c r="H2134">
        <v>44</v>
      </c>
      <c r="I2134">
        <f>MediaSpend[[#This Row],[GrossMediaSpend]]*1.19</f>
        <v>52.36</v>
      </c>
    </row>
    <row r="2135" spans="1:9" x14ac:dyDescent="0.3">
      <c r="A2135" s="7">
        <v>44488</v>
      </c>
      <c r="B2135" s="7">
        <v>2020</v>
      </c>
      <c r="C2135">
        <v>8</v>
      </c>
      <c r="D2135" t="s">
        <v>261</v>
      </c>
      <c r="E2135" t="s">
        <v>100</v>
      </c>
      <c r="F2135" t="s">
        <v>385</v>
      </c>
      <c r="G2135" t="s">
        <v>386</v>
      </c>
      <c r="H2135">
        <v>188</v>
      </c>
      <c r="I2135">
        <f>MediaSpend[[#This Row],[GrossMediaSpend]]*1.19</f>
        <v>223.72</v>
      </c>
    </row>
    <row r="2136" spans="1:9" x14ac:dyDescent="0.3">
      <c r="A2136" s="7">
        <v>44488</v>
      </c>
      <c r="B2136" s="7">
        <v>2020</v>
      </c>
      <c r="C2136">
        <v>8</v>
      </c>
      <c r="D2136" t="s">
        <v>261</v>
      </c>
      <c r="E2136" t="s">
        <v>100</v>
      </c>
      <c r="F2136" t="s">
        <v>249</v>
      </c>
      <c r="G2136" t="s">
        <v>250</v>
      </c>
      <c r="H2136">
        <v>98</v>
      </c>
      <c r="I2136">
        <f>MediaSpend[[#This Row],[GrossMediaSpend]]*1.19</f>
        <v>116.61999999999999</v>
      </c>
    </row>
    <row r="2137" spans="1:9" x14ac:dyDescent="0.3">
      <c r="A2137" s="7">
        <v>44488</v>
      </c>
      <c r="B2137" s="7">
        <v>2020</v>
      </c>
      <c r="C2137">
        <v>8</v>
      </c>
      <c r="D2137" t="s">
        <v>112</v>
      </c>
      <c r="E2137" t="s">
        <v>100</v>
      </c>
      <c r="F2137" t="s">
        <v>202</v>
      </c>
      <c r="G2137" t="s">
        <v>203</v>
      </c>
      <c r="H2137">
        <v>152</v>
      </c>
      <c r="I2137">
        <f>MediaSpend[[#This Row],[GrossMediaSpend]]*1.19</f>
        <v>180.88</v>
      </c>
    </row>
    <row r="2138" spans="1:9" x14ac:dyDescent="0.3">
      <c r="A2138" s="7">
        <v>44488</v>
      </c>
      <c r="B2138" s="7">
        <v>2020</v>
      </c>
      <c r="C2138">
        <v>8</v>
      </c>
      <c r="D2138" t="s">
        <v>105</v>
      </c>
      <c r="E2138" t="s">
        <v>100</v>
      </c>
      <c r="F2138" t="s">
        <v>122</v>
      </c>
      <c r="G2138" t="s">
        <v>209</v>
      </c>
      <c r="H2138">
        <v>233</v>
      </c>
      <c r="I2138">
        <f>MediaSpend[[#This Row],[GrossMediaSpend]]*1.19</f>
        <v>277.27</v>
      </c>
    </row>
    <row r="2139" spans="1:9" x14ac:dyDescent="0.3">
      <c r="A2139" s="7">
        <v>44488</v>
      </c>
      <c r="B2139" s="7">
        <v>2020</v>
      </c>
      <c r="C2139">
        <v>8</v>
      </c>
      <c r="D2139" t="s">
        <v>105</v>
      </c>
      <c r="E2139" t="s">
        <v>100</v>
      </c>
      <c r="F2139" t="s">
        <v>122</v>
      </c>
      <c r="G2139" t="s">
        <v>201</v>
      </c>
      <c r="H2139">
        <v>183</v>
      </c>
      <c r="I2139">
        <f>MediaSpend[[#This Row],[GrossMediaSpend]]*1.19</f>
        <v>217.76999999999998</v>
      </c>
    </row>
    <row r="2140" spans="1:9" x14ac:dyDescent="0.3">
      <c r="A2140" s="7">
        <v>44488</v>
      </c>
      <c r="B2140" s="7">
        <v>2020</v>
      </c>
      <c r="C2140">
        <v>8</v>
      </c>
      <c r="D2140" t="s">
        <v>206</v>
      </c>
      <c r="E2140" t="s">
        <v>100</v>
      </c>
      <c r="F2140" t="s">
        <v>424</v>
      </c>
      <c r="G2140" t="s">
        <v>425</v>
      </c>
      <c r="H2140">
        <v>5</v>
      </c>
      <c r="I2140">
        <f>MediaSpend[[#This Row],[GrossMediaSpend]]*1.19</f>
        <v>5.9499999999999993</v>
      </c>
    </row>
    <row r="2141" spans="1:9" x14ac:dyDescent="0.3">
      <c r="A2141" s="7">
        <v>44488</v>
      </c>
      <c r="B2141" s="7">
        <v>2020</v>
      </c>
      <c r="C2141">
        <v>8</v>
      </c>
      <c r="D2141" t="s">
        <v>99</v>
      </c>
      <c r="E2141" t="s">
        <v>100</v>
      </c>
      <c r="F2141" t="s">
        <v>210</v>
      </c>
      <c r="G2141" t="s">
        <v>211</v>
      </c>
      <c r="H2141">
        <v>2</v>
      </c>
      <c r="I2141">
        <f>MediaSpend[[#This Row],[GrossMediaSpend]]*1.19</f>
        <v>2.38</v>
      </c>
    </row>
    <row r="2142" spans="1:9" x14ac:dyDescent="0.3">
      <c r="A2142" s="7">
        <v>44488</v>
      </c>
      <c r="B2142" s="7">
        <v>2020</v>
      </c>
      <c r="C2142">
        <v>8</v>
      </c>
      <c r="D2142" t="s">
        <v>103</v>
      </c>
      <c r="E2142" t="s">
        <v>100</v>
      </c>
      <c r="F2142" t="s">
        <v>210</v>
      </c>
      <c r="G2142" t="s">
        <v>211</v>
      </c>
      <c r="H2142">
        <v>6</v>
      </c>
      <c r="I2142">
        <f>MediaSpend[[#This Row],[GrossMediaSpend]]*1.19</f>
        <v>7.14</v>
      </c>
    </row>
    <row r="2143" spans="1:9" x14ac:dyDescent="0.3">
      <c r="A2143" s="7">
        <v>44488</v>
      </c>
      <c r="B2143" s="7">
        <v>2020</v>
      </c>
      <c r="C2143">
        <v>8</v>
      </c>
      <c r="D2143" t="s">
        <v>111</v>
      </c>
      <c r="E2143" t="s">
        <v>100</v>
      </c>
      <c r="F2143" t="s">
        <v>210</v>
      </c>
      <c r="G2143" t="s">
        <v>211</v>
      </c>
      <c r="H2143">
        <v>30</v>
      </c>
      <c r="I2143">
        <f>MediaSpend[[#This Row],[GrossMediaSpend]]*1.19</f>
        <v>35.699999999999996</v>
      </c>
    </row>
    <row r="2144" spans="1:9" x14ac:dyDescent="0.3">
      <c r="A2144" s="7">
        <v>44488</v>
      </c>
      <c r="B2144" s="7">
        <v>2020</v>
      </c>
      <c r="C2144">
        <v>8</v>
      </c>
      <c r="D2144" t="s">
        <v>173</v>
      </c>
      <c r="E2144" t="s">
        <v>100</v>
      </c>
      <c r="F2144" t="s">
        <v>212</v>
      </c>
      <c r="G2144" t="s">
        <v>315</v>
      </c>
      <c r="H2144">
        <v>200</v>
      </c>
      <c r="I2144">
        <f>MediaSpend[[#This Row],[GrossMediaSpend]]*1.19</f>
        <v>238</v>
      </c>
    </row>
    <row r="2145" spans="1:9" x14ac:dyDescent="0.3">
      <c r="A2145" s="7">
        <v>44488</v>
      </c>
      <c r="B2145" s="7">
        <v>2020</v>
      </c>
      <c r="C2145">
        <v>8</v>
      </c>
      <c r="D2145" t="s">
        <v>173</v>
      </c>
      <c r="E2145" t="s">
        <v>100</v>
      </c>
      <c r="F2145" t="s">
        <v>212</v>
      </c>
      <c r="G2145" t="s">
        <v>314</v>
      </c>
      <c r="H2145">
        <v>247</v>
      </c>
      <c r="I2145">
        <f>MediaSpend[[#This Row],[GrossMediaSpend]]*1.19</f>
        <v>293.93</v>
      </c>
    </row>
    <row r="2146" spans="1:9" x14ac:dyDescent="0.3">
      <c r="A2146" s="7">
        <v>44488</v>
      </c>
      <c r="B2146" s="7">
        <v>2020</v>
      </c>
      <c r="C2146">
        <v>8</v>
      </c>
      <c r="D2146" t="s">
        <v>173</v>
      </c>
      <c r="E2146" t="s">
        <v>100</v>
      </c>
      <c r="F2146" t="s">
        <v>212</v>
      </c>
      <c r="G2146" t="s">
        <v>213</v>
      </c>
      <c r="H2146">
        <v>190</v>
      </c>
      <c r="I2146">
        <f>MediaSpend[[#This Row],[GrossMediaSpend]]*1.19</f>
        <v>226.1</v>
      </c>
    </row>
    <row r="2147" spans="1:9" x14ac:dyDescent="0.3">
      <c r="A2147" s="7">
        <v>44488</v>
      </c>
      <c r="B2147" s="7">
        <v>2020</v>
      </c>
      <c r="C2147">
        <v>8</v>
      </c>
      <c r="D2147" t="s">
        <v>149</v>
      </c>
      <c r="E2147" t="s">
        <v>100</v>
      </c>
      <c r="F2147" t="s">
        <v>212</v>
      </c>
      <c r="G2147" t="s">
        <v>213</v>
      </c>
      <c r="H2147">
        <v>144</v>
      </c>
      <c r="I2147">
        <f>MediaSpend[[#This Row],[GrossMediaSpend]]*1.19</f>
        <v>171.35999999999999</v>
      </c>
    </row>
    <row r="2148" spans="1:9" x14ac:dyDescent="0.3">
      <c r="A2148" s="7">
        <v>44488</v>
      </c>
      <c r="B2148" s="7">
        <v>2020</v>
      </c>
      <c r="C2148">
        <v>8</v>
      </c>
      <c r="D2148" t="s">
        <v>187</v>
      </c>
      <c r="E2148" t="s">
        <v>100</v>
      </c>
      <c r="F2148" t="s">
        <v>214</v>
      </c>
      <c r="G2148" t="s">
        <v>217</v>
      </c>
      <c r="H2148">
        <v>157</v>
      </c>
      <c r="I2148">
        <f>MediaSpend[[#This Row],[GrossMediaSpend]]*1.19</f>
        <v>186.82999999999998</v>
      </c>
    </row>
    <row r="2149" spans="1:9" x14ac:dyDescent="0.3">
      <c r="A2149" s="7">
        <v>44488</v>
      </c>
      <c r="B2149" s="7">
        <v>2020</v>
      </c>
      <c r="C2149">
        <v>8</v>
      </c>
      <c r="D2149" t="s">
        <v>103</v>
      </c>
      <c r="E2149" t="s">
        <v>100</v>
      </c>
      <c r="F2149" t="s">
        <v>214</v>
      </c>
      <c r="G2149" t="s">
        <v>215</v>
      </c>
      <c r="H2149">
        <v>167</v>
      </c>
      <c r="I2149">
        <f>MediaSpend[[#This Row],[GrossMediaSpend]]*1.19</f>
        <v>198.73</v>
      </c>
    </row>
    <row r="2150" spans="1:9" x14ac:dyDescent="0.3">
      <c r="A2150" s="7">
        <v>44488</v>
      </c>
      <c r="B2150" s="7">
        <v>2020</v>
      </c>
      <c r="C2150">
        <v>8</v>
      </c>
      <c r="D2150" t="s">
        <v>104</v>
      </c>
      <c r="E2150" t="s">
        <v>100</v>
      </c>
      <c r="F2150" t="s">
        <v>214</v>
      </c>
      <c r="G2150" t="s">
        <v>215</v>
      </c>
      <c r="H2150">
        <v>276</v>
      </c>
      <c r="I2150">
        <f>MediaSpend[[#This Row],[GrossMediaSpend]]*1.19</f>
        <v>328.44</v>
      </c>
    </row>
    <row r="2151" spans="1:9" x14ac:dyDescent="0.3">
      <c r="A2151" s="7">
        <v>44488</v>
      </c>
      <c r="B2151" s="7">
        <v>2020</v>
      </c>
      <c r="C2151">
        <v>8</v>
      </c>
      <c r="D2151" t="s">
        <v>104</v>
      </c>
      <c r="E2151" t="s">
        <v>100</v>
      </c>
      <c r="F2151" t="s">
        <v>214</v>
      </c>
      <c r="G2151" t="s">
        <v>216</v>
      </c>
      <c r="H2151">
        <v>45</v>
      </c>
      <c r="I2151">
        <f>MediaSpend[[#This Row],[GrossMediaSpend]]*1.19</f>
        <v>53.55</v>
      </c>
    </row>
    <row r="2152" spans="1:9" x14ac:dyDescent="0.3">
      <c r="A2152" s="7">
        <v>44488</v>
      </c>
      <c r="B2152" s="7">
        <v>2020</v>
      </c>
      <c r="C2152">
        <v>8</v>
      </c>
      <c r="D2152" t="s">
        <v>99</v>
      </c>
      <c r="E2152" t="s">
        <v>100</v>
      </c>
      <c r="F2152" t="s">
        <v>218</v>
      </c>
      <c r="G2152" t="s">
        <v>220</v>
      </c>
      <c r="H2152">
        <v>270</v>
      </c>
      <c r="I2152">
        <f>MediaSpend[[#This Row],[GrossMediaSpend]]*1.19</f>
        <v>321.3</v>
      </c>
    </row>
    <row r="2153" spans="1:9" x14ac:dyDescent="0.3">
      <c r="A2153" s="7">
        <v>44488</v>
      </c>
      <c r="B2153" s="7">
        <v>2020</v>
      </c>
      <c r="C2153">
        <v>8</v>
      </c>
      <c r="D2153" t="s">
        <v>173</v>
      </c>
      <c r="E2153" t="s">
        <v>100</v>
      </c>
      <c r="F2153" t="s">
        <v>218</v>
      </c>
      <c r="G2153" t="s">
        <v>219</v>
      </c>
      <c r="H2153">
        <v>127</v>
      </c>
      <c r="I2153">
        <f>MediaSpend[[#This Row],[GrossMediaSpend]]*1.19</f>
        <v>151.13</v>
      </c>
    </row>
    <row r="2154" spans="1:9" x14ac:dyDescent="0.3">
      <c r="A2154" s="7">
        <v>44488</v>
      </c>
      <c r="B2154" s="7">
        <v>2020</v>
      </c>
      <c r="C2154">
        <v>8</v>
      </c>
      <c r="D2154" t="s">
        <v>173</v>
      </c>
      <c r="E2154" t="s">
        <v>100</v>
      </c>
      <c r="F2154" t="s">
        <v>218</v>
      </c>
      <c r="G2154" t="s">
        <v>354</v>
      </c>
      <c r="H2154">
        <v>167</v>
      </c>
      <c r="I2154">
        <f>MediaSpend[[#This Row],[GrossMediaSpend]]*1.19</f>
        <v>198.73</v>
      </c>
    </row>
    <row r="2155" spans="1:9" x14ac:dyDescent="0.3">
      <c r="A2155" s="7">
        <v>44488</v>
      </c>
      <c r="B2155" s="7">
        <v>2020</v>
      </c>
      <c r="C2155">
        <v>8</v>
      </c>
      <c r="D2155" t="s">
        <v>99</v>
      </c>
      <c r="E2155" t="s">
        <v>100</v>
      </c>
      <c r="F2155" t="s">
        <v>218</v>
      </c>
      <c r="G2155" t="s">
        <v>221</v>
      </c>
      <c r="H2155">
        <v>45</v>
      </c>
      <c r="I2155">
        <f>MediaSpend[[#This Row],[GrossMediaSpend]]*1.19</f>
        <v>53.55</v>
      </c>
    </row>
    <row r="2156" spans="1:9" x14ac:dyDescent="0.3">
      <c r="A2156" s="7">
        <v>44488</v>
      </c>
      <c r="B2156" s="7">
        <v>2020</v>
      </c>
      <c r="C2156">
        <v>8</v>
      </c>
      <c r="D2156" t="s">
        <v>178</v>
      </c>
      <c r="E2156" t="s">
        <v>100</v>
      </c>
      <c r="F2156" t="s">
        <v>218</v>
      </c>
      <c r="G2156" t="s">
        <v>221</v>
      </c>
      <c r="H2156">
        <v>131</v>
      </c>
      <c r="I2156">
        <f>MediaSpend[[#This Row],[GrossMediaSpend]]*1.19</f>
        <v>155.88999999999999</v>
      </c>
    </row>
    <row r="2157" spans="1:9" x14ac:dyDescent="0.3">
      <c r="A2157" s="7">
        <v>44488</v>
      </c>
      <c r="B2157" s="7">
        <v>2020</v>
      </c>
      <c r="C2157">
        <v>8</v>
      </c>
      <c r="D2157" t="s">
        <v>173</v>
      </c>
      <c r="E2157" t="s">
        <v>100</v>
      </c>
      <c r="F2157" t="s">
        <v>218</v>
      </c>
      <c r="G2157" t="s">
        <v>221</v>
      </c>
      <c r="H2157">
        <v>26</v>
      </c>
      <c r="I2157">
        <f>MediaSpend[[#This Row],[GrossMediaSpend]]*1.19</f>
        <v>30.939999999999998</v>
      </c>
    </row>
    <row r="2158" spans="1:9" x14ac:dyDescent="0.3">
      <c r="A2158" s="7">
        <v>44488</v>
      </c>
      <c r="B2158" s="7">
        <v>2020</v>
      </c>
      <c r="C2158">
        <v>8</v>
      </c>
      <c r="D2158" t="s">
        <v>261</v>
      </c>
      <c r="E2158" t="s">
        <v>100</v>
      </c>
      <c r="F2158" t="s">
        <v>218</v>
      </c>
      <c r="G2158" t="s">
        <v>221</v>
      </c>
      <c r="H2158">
        <v>188</v>
      </c>
      <c r="I2158">
        <f>MediaSpend[[#This Row],[GrossMediaSpend]]*1.19</f>
        <v>223.72</v>
      </c>
    </row>
    <row r="2159" spans="1:9" x14ac:dyDescent="0.3">
      <c r="A2159" s="7">
        <v>44488</v>
      </c>
      <c r="B2159" s="7">
        <v>2020</v>
      </c>
      <c r="C2159">
        <v>8</v>
      </c>
      <c r="D2159" t="s">
        <v>206</v>
      </c>
      <c r="E2159" t="s">
        <v>100</v>
      </c>
      <c r="F2159" t="s">
        <v>218</v>
      </c>
      <c r="G2159" t="s">
        <v>221</v>
      </c>
      <c r="H2159">
        <v>90</v>
      </c>
      <c r="I2159">
        <f>MediaSpend[[#This Row],[GrossMediaSpend]]*1.19</f>
        <v>107.1</v>
      </c>
    </row>
    <row r="2160" spans="1:9" x14ac:dyDescent="0.3">
      <c r="A2160" s="7">
        <v>44519</v>
      </c>
      <c r="B2160" s="7">
        <v>2020</v>
      </c>
      <c r="C2160">
        <v>9</v>
      </c>
      <c r="D2160" t="s">
        <v>99</v>
      </c>
      <c r="E2160" t="s">
        <v>100</v>
      </c>
      <c r="F2160" t="s">
        <v>101</v>
      </c>
      <c r="G2160" t="s">
        <v>102</v>
      </c>
      <c r="H2160">
        <v>227</v>
      </c>
      <c r="I2160">
        <f>MediaSpend[[#This Row],[GrossMediaSpend]]*1.19</f>
        <v>270.13</v>
      </c>
    </row>
    <row r="2161" spans="1:9" x14ac:dyDescent="0.3">
      <c r="A2161" s="7">
        <v>44519</v>
      </c>
      <c r="B2161" s="7">
        <v>2020</v>
      </c>
      <c r="C2161">
        <v>9</v>
      </c>
      <c r="D2161" t="s">
        <v>178</v>
      </c>
      <c r="E2161" t="s">
        <v>100</v>
      </c>
      <c r="F2161" t="s">
        <v>101</v>
      </c>
      <c r="G2161" t="s">
        <v>102</v>
      </c>
      <c r="H2161">
        <v>42</v>
      </c>
      <c r="I2161">
        <f>MediaSpend[[#This Row],[GrossMediaSpend]]*1.19</f>
        <v>49.98</v>
      </c>
    </row>
    <row r="2162" spans="1:9" x14ac:dyDescent="0.3">
      <c r="A2162" s="7">
        <v>44519</v>
      </c>
      <c r="B2162" s="7">
        <v>2020</v>
      </c>
      <c r="C2162">
        <v>9</v>
      </c>
      <c r="D2162" t="s">
        <v>103</v>
      </c>
      <c r="E2162" t="s">
        <v>100</v>
      </c>
      <c r="F2162" t="s">
        <v>101</v>
      </c>
      <c r="G2162" t="s">
        <v>102</v>
      </c>
      <c r="H2162">
        <v>228</v>
      </c>
      <c r="I2162">
        <f>MediaSpend[[#This Row],[GrossMediaSpend]]*1.19</f>
        <v>271.32</v>
      </c>
    </row>
    <row r="2163" spans="1:9" x14ac:dyDescent="0.3">
      <c r="A2163" s="7">
        <v>44519</v>
      </c>
      <c r="B2163" s="7">
        <v>2020</v>
      </c>
      <c r="C2163">
        <v>9</v>
      </c>
      <c r="D2163" t="s">
        <v>104</v>
      </c>
      <c r="E2163" t="s">
        <v>100</v>
      </c>
      <c r="F2163" t="s">
        <v>101</v>
      </c>
      <c r="G2163" t="s">
        <v>102</v>
      </c>
      <c r="H2163">
        <v>237</v>
      </c>
      <c r="I2163">
        <f>MediaSpend[[#This Row],[GrossMediaSpend]]*1.19</f>
        <v>282.02999999999997</v>
      </c>
    </row>
    <row r="2164" spans="1:9" x14ac:dyDescent="0.3">
      <c r="A2164" s="7">
        <v>44519</v>
      </c>
      <c r="B2164" s="7">
        <v>2020</v>
      </c>
      <c r="C2164">
        <v>9</v>
      </c>
      <c r="D2164" t="s">
        <v>111</v>
      </c>
      <c r="E2164" t="s">
        <v>100</v>
      </c>
      <c r="F2164" t="s">
        <v>101</v>
      </c>
      <c r="G2164" t="s">
        <v>102</v>
      </c>
      <c r="H2164">
        <v>122</v>
      </c>
      <c r="I2164">
        <f>MediaSpend[[#This Row],[GrossMediaSpend]]*1.19</f>
        <v>145.18</v>
      </c>
    </row>
    <row r="2165" spans="1:9" x14ac:dyDescent="0.3">
      <c r="A2165" s="7">
        <v>44519</v>
      </c>
      <c r="B2165" s="7">
        <v>2020</v>
      </c>
      <c r="C2165">
        <v>9</v>
      </c>
      <c r="D2165" t="s">
        <v>105</v>
      </c>
      <c r="E2165" t="s">
        <v>100</v>
      </c>
      <c r="F2165" t="s">
        <v>101</v>
      </c>
      <c r="G2165" t="s">
        <v>102</v>
      </c>
      <c r="H2165">
        <v>97</v>
      </c>
      <c r="I2165">
        <f>MediaSpend[[#This Row],[GrossMediaSpend]]*1.19</f>
        <v>115.42999999999999</v>
      </c>
    </row>
    <row r="2166" spans="1:9" x14ac:dyDescent="0.3">
      <c r="A2166" s="7">
        <v>44519</v>
      </c>
      <c r="B2166" s="7">
        <v>2020</v>
      </c>
      <c r="C2166">
        <v>9</v>
      </c>
      <c r="D2166" t="s">
        <v>99</v>
      </c>
      <c r="E2166" t="s">
        <v>100</v>
      </c>
      <c r="F2166" t="s">
        <v>101</v>
      </c>
      <c r="G2166" t="s">
        <v>106</v>
      </c>
      <c r="H2166">
        <v>266</v>
      </c>
      <c r="I2166">
        <f>MediaSpend[[#This Row],[GrossMediaSpend]]*1.19</f>
        <v>316.53999999999996</v>
      </c>
    </row>
    <row r="2167" spans="1:9" x14ac:dyDescent="0.3">
      <c r="A2167" s="7">
        <v>44519</v>
      </c>
      <c r="B2167" s="7">
        <v>2020</v>
      </c>
      <c r="C2167">
        <v>9</v>
      </c>
      <c r="D2167" t="s">
        <v>111</v>
      </c>
      <c r="E2167" t="s">
        <v>100</v>
      </c>
      <c r="F2167" t="s">
        <v>101</v>
      </c>
      <c r="G2167" t="s">
        <v>106</v>
      </c>
      <c r="H2167">
        <v>201</v>
      </c>
      <c r="I2167">
        <f>MediaSpend[[#This Row],[GrossMediaSpend]]*1.19</f>
        <v>239.19</v>
      </c>
    </row>
    <row r="2168" spans="1:9" x14ac:dyDescent="0.3">
      <c r="A2168" s="7">
        <v>44519</v>
      </c>
      <c r="B2168" s="7">
        <v>2020</v>
      </c>
      <c r="C2168">
        <v>9</v>
      </c>
      <c r="D2168" t="s">
        <v>105</v>
      </c>
      <c r="E2168" t="s">
        <v>100</v>
      </c>
      <c r="F2168" t="s">
        <v>101</v>
      </c>
      <c r="G2168" t="s">
        <v>106</v>
      </c>
      <c r="H2168">
        <v>224</v>
      </c>
      <c r="I2168">
        <f>MediaSpend[[#This Row],[GrossMediaSpend]]*1.19</f>
        <v>266.56</v>
      </c>
    </row>
    <row r="2169" spans="1:9" x14ac:dyDescent="0.3">
      <c r="A2169" s="7">
        <v>44519</v>
      </c>
      <c r="B2169" s="7">
        <v>2020</v>
      </c>
      <c r="C2169">
        <v>9</v>
      </c>
      <c r="D2169" t="s">
        <v>107</v>
      </c>
      <c r="E2169" t="s">
        <v>100</v>
      </c>
      <c r="F2169" t="s">
        <v>101</v>
      </c>
      <c r="G2169" t="s">
        <v>108</v>
      </c>
      <c r="H2169">
        <v>74</v>
      </c>
      <c r="I2169">
        <f>MediaSpend[[#This Row],[GrossMediaSpend]]*1.19</f>
        <v>88.06</v>
      </c>
    </row>
    <row r="2170" spans="1:9" x14ac:dyDescent="0.3">
      <c r="A2170" s="7">
        <v>44519</v>
      </c>
      <c r="B2170" s="7">
        <v>2020</v>
      </c>
      <c r="C2170">
        <v>9</v>
      </c>
      <c r="D2170" t="s">
        <v>107</v>
      </c>
      <c r="E2170" t="s">
        <v>100</v>
      </c>
      <c r="F2170" t="s">
        <v>101</v>
      </c>
      <c r="G2170" t="s">
        <v>433</v>
      </c>
      <c r="H2170">
        <v>155</v>
      </c>
      <c r="I2170">
        <f>MediaSpend[[#This Row],[GrossMediaSpend]]*1.19</f>
        <v>184.45</v>
      </c>
    </row>
    <row r="2171" spans="1:9" x14ac:dyDescent="0.3">
      <c r="A2171" s="7">
        <v>44519</v>
      </c>
      <c r="B2171" s="7">
        <v>2020</v>
      </c>
      <c r="C2171">
        <v>9</v>
      </c>
      <c r="D2171" t="s">
        <v>103</v>
      </c>
      <c r="E2171" t="s">
        <v>100</v>
      </c>
      <c r="F2171" t="s">
        <v>101</v>
      </c>
      <c r="G2171" t="s">
        <v>109</v>
      </c>
      <c r="H2171">
        <v>121</v>
      </c>
      <c r="I2171">
        <f>MediaSpend[[#This Row],[GrossMediaSpend]]*1.19</f>
        <v>143.98999999999998</v>
      </c>
    </row>
    <row r="2172" spans="1:9" x14ac:dyDescent="0.3">
      <c r="A2172" s="7">
        <v>44519</v>
      </c>
      <c r="B2172" s="7">
        <v>2020</v>
      </c>
      <c r="C2172">
        <v>9</v>
      </c>
      <c r="D2172" t="s">
        <v>103</v>
      </c>
      <c r="E2172" t="s">
        <v>100</v>
      </c>
      <c r="F2172" t="s">
        <v>101</v>
      </c>
      <c r="G2172" t="s">
        <v>110</v>
      </c>
      <c r="H2172">
        <v>16</v>
      </c>
      <c r="I2172">
        <f>MediaSpend[[#This Row],[GrossMediaSpend]]*1.19</f>
        <v>19.04</v>
      </c>
    </row>
    <row r="2173" spans="1:9" x14ac:dyDescent="0.3">
      <c r="A2173" s="7">
        <v>44519</v>
      </c>
      <c r="B2173" s="7">
        <v>2020</v>
      </c>
      <c r="C2173">
        <v>9</v>
      </c>
      <c r="D2173" t="s">
        <v>103</v>
      </c>
      <c r="E2173" t="s">
        <v>100</v>
      </c>
      <c r="F2173" t="s">
        <v>101</v>
      </c>
      <c r="G2173" t="s">
        <v>340</v>
      </c>
      <c r="H2173">
        <v>31</v>
      </c>
      <c r="I2173">
        <f>MediaSpend[[#This Row],[GrossMediaSpend]]*1.19</f>
        <v>36.89</v>
      </c>
    </row>
    <row r="2174" spans="1:9" x14ac:dyDescent="0.3">
      <c r="A2174" s="7">
        <v>44519</v>
      </c>
      <c r="B2174" s="7">
        <v>2020</v>
      </c>
      <c r="C2174">
        <v>9</v>
      </c>
      <c r="D2174" t="s">
        <v>103</v>
      </c>
      <c r="E2174" t="s">
        <v>100</v>
      </c>
      <c r="F2174" t="s">
        <v>101</v>
      </c>
      <c r="G2174" t="s">
        <v>223</v>
      </c>
      <c r="H2174">
        <v>9</v>
      </c>
      <c r="I2174">
        <f>MediaSpend[[#This Row],[GrossMediaSpend]]*1.19</f>
        <v>10.709999999999999</v>
      </c>
    </row>
    <row r="2175" spans="1:9" x14ac:dyDescent="0.3">
      <c r="A2175" s="7">
        <v>44519</v>
      </c>
      <c r="B2175" s="7">
        <v>2020</v>
      </c>
      <c r="C2175">
        <v>9</v>
      </c>
      <c r="D2175" t="s">
        <v>104</v>
      </c>
      <c r="E2175" t="s">
        <v>100</v>
      </c>
      <c r="F2175" t="s">
        <v>101</v>
      </c>
      <c r="G2175" t="s">
        <v>316</v>
      </c>
      <c r="H2175">
        <v>233</v>
      </c>
      <c r="I2175">
        <f>MediaSpend[[#This Row],[GrossMediaSpend]]*1.19</f>
        <v>277.27</v>
      </c>
    </row>
    <row r="2176" spans="1:9" x14ac:dyDescent="0.3">
      <c r="A2176" s="7">
        <v>44519</v>
      </c>
      <c r="B2176" s="7">
        <v>2020</v>
      </c>
      <c r="C2176">
        <v>9</v>
      </c>
      <c r="D2176" t="s">
        <v>111</v>
      </c>
      <c r="E2176" t="s">
        <v>100</v>
      </c>
      <c r="F2176" t="s">
        <v>101</v>
      </c>
      <c r="G2176" t="s">
        <v>340</v>
      </c>
      <c r="H2176">
        <v>149</v>
      </c>
      <c r="I2176">
        <f>MediaSpend[[#This Row],[GrossMediaSpend]]*1.19</f>
        <v>177.31</v>
      </c>
    </row>
    <row r="2177" spans="1:9" x14ac:dyDescent="0.3">
      <c r="A2177" s="7">
        <v>44519</v>
      </c>
      <c r="B2177" s="7">
        <v>2020</v>
      </c>
      <c r="C2177">
        <v>9</v>
      </c>
      <c r="D2177" t="s">
        <v>111</v>
      </c>
      <c r="E2177" t="s">
        <v>100</v>
      </c>
      <c r="F2177" t="s">
        <v>101</v>
      </c>
      <c r="G2177" t="s">
        <v>223</v>
      </c>
      <c r="H2177">
        <v>56</v>
      </c>
      <c r="I2177">
        <f>MediaSpend[[#This Row],[GrossMediaSpend]]*1.19</f>
        <v>66.64</v>
      </c>
    </row>
    <row r="2178" spans="1:9" x14ac:dyDescent="0.3">
      <c r="A2178" s="7">
        <v>44519</v>
      </c>
      <c r="B2178" s="7">
        <v>2020</v>
      </c>
      <c r="C2178">
        <v>9</v>
      </c>
      <c r="D2178" t="s">
        <v>105</v>
      </c>
      <c r="E2178" t="s">
        <v>100</v>
      </c>
      <c r="F2178" t="s">
        <v>101</v>
      </c>
      <c r="G2178" t="s">
        <v>224</v>
      </c>
      <c r="H2178">
        <v>189</v>
      </c>
      <c r="I2178">
        <f>MediaSpend[[#This Row],[GrossMediaSpend]]*1.19</f>
        <v>224.91</v>
      </c>
    </row>
    <row r="2179" spans="1:9" x14ac:dyDescent="0.3">
      <c r="A2179" s="7">
        <v>44519</v>
      </c>
      <c r="B2179" s="7">
        <v>2020</v>
      </c>
      <c r="C2179">
        <v>9</v>
      </c>
      <c r="D2179" t="s">
        <v>105</v>
      </c>
      <c r="E2179" t="s">
        <v>100</v>
      </c>
      <c r="F2179" t="s">
        <v>101</v>
      </c>
      <c r="G2179" t="s">
        <v>223</v>
      </c>
      <c r="H2179">
        <v>161</v>
      </c>
      <c r="I2179">
        <f>MediaSpend[[#This Row],[GrossMediaSpend]]*1.19</f>
        <v>191.59</v>
      </c>
    </row>
    <row r="2180" spans="1:9" x14ac:dyDescent="0.3">
      <c r="A2180" s="7">
        <v>44519</v>
      </c>
      <c r="B2180" s="7">
        <v>2020</v>
      </c>
      <c r="C2180">
        <v>9</v>
      </c>
      <c r="D2180" t="s">
        <v>99</v>
      </c>
      <c r="E2180" t="s">
        <v>113</v>
      </c>
      <c r="F2180" t="s">
        <v>114</v>
      </c>
      <c r="G2180" t="s">
        <v>365</v>
      </c>
      <c r="H2180">
        <v>6</v>
      </c>
      <c r="I2180">
        <f>MediaSpend[[#This Row],[GrossMediaSpend]]*1.19</f>
        <v>7.14</v>
      </c>
    </row>
    <row r="2181" spans="1:9" x14ac:dyDescent="0.3">
      <c r="A2181" s="7">
        <v>44519</v>
      </c>
      <c r="B2181" s="7">
        <v>2020</v>
      </c>
      <c r="C2181">
        <v>9</v>
      </c>
      <c r="D2181" t="s">
        <v>99</v>
      </c>
      <c r="E2181" t="s">
        <v>113</v>
      </c>
      <c r="F2181" t="s">
        <v>114</v>
      </c>
      <c r="G2181" t="s">
        <v>225</v>
      </c>
      <c r="H2181">
        <v>273</v>
      </c>
      <c r="I2181">
        <f>MediaSpend[[#This Row],[GrossMediaSpend]]*1.19</f>
        <v>324.87</v>
      </c>
    </row>
    <row r="2182" spans="1:9" x14ac:dyDescent="0.3">
      <c r="A2182" s="7">
        <v>44519</v>
      </c>
      <c r="B2182" s="7">
        <v>2020</v>
      </c>
      <c r="C2182">
        <v>9</v>
      </c>
      <c r="D2182" t="s">
        <v>116</v>
      </c>
      <c r="E2182" t="s">
        <v>113</v>
      </c>
      <c r="F2182" t="s">
        <v>114</v>
      </c>
      <c r="G2182" t="s">
        <v>115</v>
      </c>
      <c r="H2182">
        <v>142</v>
      </c>
      <c r="I2182">
        <f>MediaSpend[[#This Row],[GrossMediaSpend]]*1.19</f>
        <v>168.98</v>
      </c>
    </row>
    <row r="2183" spans="1:9" x14ac:dyDescent="0.3">
      <c r="A2183" s="7">
        <v>44519</v>
      </c>
      <c r="B2183" s="7">
        <v>2020</v>
      </c>
      <c r="C2183">
        <v>9</v>
      </c>
      <c r="D2183" t="s">
        <v>116</v>
      </c>
      <c r="E2183" t="s">
        <v>113</v>
      </c>
      <c r="F2183" t="s">
        <v>114</v>
      </c>
      <c r="G2183" t="s">
        <v>226</v>
      </c>
      <c r="H2183">
        <v>72</v>
      </c>
      <c r="I2183">
        <f>MediaSpend[[#This Row],[GrossMediaSpend]]*1.19</f>
        <v>85.679999999999993</v>
      </c>
    </row>
    <row r="2184" spans="1:9" x14ac:dyDescent="0.3">
      <c r="A2184" s="7">
        <v>44519</v>
      </c>
      <c r="B2184" s="7">
        <v>2020</v>
      </c>
      <c r="C2184">
        <v>9</v>
      </c>
      <c r="D2184" t="s">
        <v>116</v>
      </c>
      <c r="E2184" t="s">
        <v>113</v>
      </c>
      <c r="F2184" t="s">
        <v>114</v>
      </c>
      <c r="G2184" t="s">
        <v>227</v>
      </c>
      <c r="H2184">
        <v>20</v>
      </c>
      <c r="I2184">
        <f>MediaSpend[[#This Row],[GrossMediaSpend]]*1.19</f>
        <v>23.799999999999997</v>
      </c>
    </row>
    <row r="2185" spans="1:9" x14ac:dyDescent="0.3">
      <c r="A2185" s="7">
        <v>44519</v>
      </c>
      <c r="B2185" s="7">
        <v>2020</v>
      </c>
      <c r="C2185">
        <v>9</v>
      </c>
      <c r="D2185" t="s">
        <v>99</v>
      </c>
      <c r="E2185" t="s">
        <v>113</v>
      </c>
      <c r="F2185" t="s">
        <v>114</v>
      </c>
      <c r="G2185" t="s">
        <v>117</v>
      </c>
      <c r="H2185">
        <v>60</v>
      </c>
      <c r="I2185">
        <f>MediaSpend[[#This Row],[GrossMediaSpend]]*1.19</f>
        <v>71.399999999999991</v>
      </c>
    </row>
    <row r="2186" spans="1:9" x14ac:dyDescent="0.3">
      <c r="A2186" s="7">
        <v>44519</v>
      </c>
      <c r="B2186" s="7">
        <v>2020</v>
      </c>
      <c r="C2186">
        <v>9</v>
      </c>
      <c r="D2186" t="s">
        <v>103</v>
      </c>
      <c r="E2186" t="s">
        <v>113</v>
      </c>
      <c r="F2186" t="s">
        <v>114</v>
      </c>
      <c r="G2186" t="s">
        <v>117</v>
      </c>
      <c r="H2186">
        <v>144</v>
      </c>
      <c r="I2186">
        <f>MediaSpend[[#This Row],[GrossMediaSpend]]*1.19</f>
        <v>171.35999999999999</v>
      </c>
    </row>
    <row r="2187" spans="1:9" x14ac:dyDescent="0.3">
      <c r="A2187" s="7">
        <v>44519</v>
      </c>
      <c r="B2187" s="7">
        <v>2020</v>
      </c>
      <c r="C2187">
        <v>9</v>
      </c>
      <c r="D2187" t="s">
        <v>116</v>
      </c>
      <c r="E2187" t="s">
        <v>113</v>
      </c>
      <c r="F2187" t="s">
        <v>114</v>
      </c>
      <c r="G2187" t="s">
        <v>117</v>
      </c>
      <c r="H2187">
        <v>171</v>
      </c>
      <c r="I2187">
        <f>MediaSpend[[#This Row],[GrossMediaSpend]]*1.19</f>
        <v>203.48999999999998</v>
      </c>
    </row>
    <row r="2188" spans="1:9" x14ac:dyDescent="0.3">
      <c r="A2188" s="7">
        <v>44519</v>
      </c>
      <c r="B2188" s="7">
        <v>2020</v>
      </c>
      <c r="C2188">
        <v>9</v>
      </c>
      <c r="D2188" t="s">
        <v>99</v>
      </c>
      <c r="E2188" t="s">
        <v>118</v>
      </c>
      <c r="F2188" t="s">
        <v>119</v>
      </c>
      <c r="G2188" t="s">
        <v>120</v>
      </c>
      <c r="H2188">
        <v>133</v>
      </c>
      <c r="I2188">
        <f>MediaSpend[[#This Row],[GrossMediaSpend]]*1.19</f>
        <v>158.26999999999998</v>
      </c>
    </row>
    <row r="2189" spans="1:9" x14ac:dyDescent="0.3">
      <c r="A2189" s="7">
        <v>44519</v>
      </c>
      <c r="B2189" s="7">
        <v>2020</v>
      </c>
      <c r="C2189">
        <v>9</v>
      </c>
      <c r="D2189" t="s">
        <v>99</v>
      </c>
      <c r="E2189" t="s">
        <v>118</v>
      </c>
      <c r="F2189" t="s">
        <v>119</v>
      </c>
      <c r="G2189" t="s">
        <v>121</v>
      </c>
      <c r="H2189">
        <v>25</v>
      </c>
      <c r="I2189">
        <f>MediaSpend[[#This Row],[GrossMediaSpend]]*1.19</f>
        <v>29.75</v>
      </c>
    </row>
    <row r="2190" spans="1:9" x14ac:dyDescent="0.3">
      <c r="A2190" s="7">
        <v>44519</v>
      </c>
      <c r="B2190" s="7">
        <v>2020</v>
      </c>
      <c r="C2190">
        <v>9</v>
      </c>
      <c r="D2190" t="s">
        <v>99</v>
      </c>
      <c r="E2190" t="s">
        <v>118</v>
      </c>
      <c r="F2190" t="s">
        <v>218</v>
      </c>
      <c r="G2190" t="s">
        <v>230</v>
      </c>
      <c r="H2190">
        <v>255</v>
      </c>
      <c r="I2190">
        <f>MediaSpend[[#This Row],[GrossMediaSpend]]*1.19</f>
        <v>303.45</v>
      </c>
    </row>
    <row r="2191" spans="1:9" x14ac:dyDescent="0.3">
      <c r="A2191" s="7">
        <v>44519</v>
      </c>
      <c r="B2191" s="7">
        <v>2020</v>
      </c>
      <c r="C2191">
        <v>9</v>
      </c>
      <c r="D2191" t="s">
        <v>107</v>
      </c>
      <c r="E2191" t="s">
        <v>118</v>
      </c>
      <c r="F2191" t="s">
        <v>401</v>
      </c>
      <c r="G2191" t="s">
        <v>401</v>
      </c>
      <c r="H2191">
        <v>261</v>
      </c>
      <c r="I2191">
        <f>MediaSpend[[#This Row],[GrossMediaSpend]]*1.19</f>
        <v>310.58999999999997</v>
      </c>
    </row>
    <row r="2192" spans="1:9" x14ac:dyDescent="0.3">
      <c r="A2192" s="7">
        <v>44519</v>
      </c>
      <c r="B2192" s="7">
        <v>2020</v>
      </c>
      <c r="C2192">
        <v>9</v>
      </c>
      <c r="D2192" t="s">
        <v>187</v>
      </c>
      <c r="E2192" t="s">
        <v>118</v>
      </c>
      <c r="F2192" t="s">
        <v>320</v>
      </c>
      <c r="G2192" t="s">
        <v>321</v>
      </c>
      <c r="H2192">
        <v>225</v>
      </c>
      <c r="I2192">
        <f>MediaSpend[[#This Row],[GrossMediaSpend]]*1.19</f>
        <v>267.75</v>
      </c>
    </row>
    <row r="2193" spans="1:9" x14ac:dyDescent="0.3">
      <c r="A2193" s="7">
        <v>44519</v>
      </c>
      <c r="B2193" s="7">
        <v>2020</v>
      </c>
      <c r="C2193">
        <v>9</v>
      </c>
      <c r="D2193" t="s">
        <v>107</v>
      </c>
      <c r="E2193" t="s">
        <v>118</v>
      </c>
      <c r="F2193" t="s">
        <v>122</v>
      </c>
      <c r="G2193" t="s">
        <v>123</v>
      </c>
      <c r="H2193">
        <v>64</v>
      </c>
      <c r="I2193">
        <f>MediaSpend[[#This Row],[GrossMediaSpend]]*1.19</f>
        <v>76.16</v>
      </c>
    </row>
    <row r="2194" spans="1:9" x14ac:dyDescent="0.3">
      <c r="A2194" s="7">
        <v>44519</v>
      </c>
      <c r="B2194" s="7">
        <v>2020</v>
      </c>
      <c r="C2194">
        <v>9</v>
      </c>
      <c r="D2194" t="s">
        <v>107</v>
      </c>
      <c r="E2194" t="s">
        <v>118</v>
      </c>
      <c r="F2194" t="s">
        <v>318</v>
      </c>
      <c r="G2194" t="s">
        <v>319</v>
      </c>
      <c r="H2194">
        <v>182</v>
      </c>
      <c r="I2194">
        <f>MediaSpend[[#This Row],[GrossMediaSpend]]*1.19</f>
        <v>216.57999999999998</v>
      </c>
    </row>
    <row r="2195" spans="1:9" x14ac:dyDescent="0.3">
      <c r="A2195" s="7">
        <v>44519</v>
      </c>
      <c r="B2195" s="7">
        <v>2020</v>
      </c>
      <c r="C2195">
        <v>9</v>
      </c>
      <c r="D2195" t="s">
        <v>105</v>
      </c>
      <c r="E2195" t="s">
        <v>118</v>
      </c>
      <c r="F2195" t="s">
        <v>131</v>
      </c>
      <c r="G2195" t="s">
        <v>132</v>
      </c>
      <c r="H2195">
        <v>183</v>
      </c>
      <c r="I2195">
        <f>MediaSpend[[#This Row],[GrossMediaSpend]]*1.19</f>
        <v>217.76999999999998</v>
      </c>
    </row>
    <row r="2196" spans="1:9" x14ac:dyDescent="0.3">
      <c r="A2196" s="7">
        <v>44519</v>
      </c>
      <c r="B2196" s="7">
        <v>2020</v>
      </c>
      <c r="C2196">
        <v>9</v>
      </c>
      <c r="D2196" t="s">
        <v>111</v>
      </c>
      <c r="E2196" t="s">
        <v>118</v>
      </c>
      <c r="F2196" t="s">
        <v>133</v>
      </c>
      <c r="G2196" t="s">
        <v>434</v>
      </c>
      <c r="H2196">
        <v>144</v>
      </c>
      <c r="I2196">
        <f>MediaSpend[[#This Row],[GrossMediaSpend]]*1.19</f>
        <v>171.35999999999999</v>
      </c>
    </row>
    <row r="2197" spans="1:9" x14ac:dyDescent="0.3">
      <c r="A2197" s="7">
        <v>44519</v>
      </c>
      <c r="B2197" s="7">
        <v>2020</v>
      </c>
      <c r="C2197">
        <v>9</v>
      </c>
      <c r="D2197" t="s">
        <v>111</v>
      </c>
      <c r="E2197" t="s">
        <v>118</v>
      </c>
      <c r="F2197" t="s">
        <v>366</v>
      </c>
      <c r="G2197" t="s">
        <v>367</v>
      </c>
      <c r="H2197">
        <v>244</v>
      </c>
      <c r="I2197">
        <f>MediaSpend[[#This Row],[GrossMediaSpend]]*1.19</f>
        <v>290.36</v>
      </c>
    </row>
    <row r="2198" spans="1:9" x14ac:dyDescent="0.3">
      <c r="A2198" s="7">
        <v>44519</v>
      </c>
      <c r="B2198" s="7">
        <v>2020</v>
      </c>
      <c r="C2198">
        <v>9</v>
      </c>
      <c r="D2198" t="s">
        <v>261</v>
      </c>
      <c r="E2198" t="s">
        <v>118</v>
      </c>
      <c r="F2198" t="s">
        <v>124</v>
      </c>
      <c r="G2198" t="s">
        <v>125</v>
      </c>
      <c r="H2198">
        <v>176</v>
      </c>
      <c r="I2198">
        <f>MediaSpend[[#This Row],[GrossMediaSpend]]*1.19</f>
        <v>209.44</v>
      </c>
    </row>
    <row r="2199" spans="1:9" x14ac:dyDescent="0.3">
      <c r="A2199" s="7">
        <v>44519</v>
      </c>
      <c r="B2199" s="7">
        <v>2020</v>
      </c>
      <c r="C2199">
        <v>9</v>
      </c>
      <c r="D2199" t="s">
        <v>105</v>
      </c>
      <c r="E2199" t="s">
        <v>118</v>
      </c>
      <c r="F2199" t="s">
        <v>129</v>
      </c>
      <c r="G2199" t="s">
        <v>130</v>
      </c>
      <c r="H2199">
        <v>271</v>
      </c>
      <c r="I2199">
        <f>MediaSpend[[#This Row],[GrossMediaSpend]]*1.19</f>
        <v>322.49</v>
      </c>
    </row>
    <row r="2200" spans="1:9" x14ac:dyDescent="0.3">
      <c r="A2200" s="7">
        <v>44519</v>
      </c>
      <c r="B2200" s="7">
        <v>2020</v>
      </c>
      <c r="C2200">
        <v>9</v>
      </c>
      <c r="D2200" t="s">
        <v>261</v>
      </c>
      <c r="E2200" t="s">
        <v>118</v>
      </c>
      <c r="F2200" t="s">
        <v>271</v>
      </c>
      <c r="G2200" t="s">
        <v>272</v>
      </c>
      <c r="H2200">
        <v>158</v>
      </c>
      <c r="I2200">
        <f>MediaSpend[[#This Row],[GrossMediaSpend]]*1.19</f>
        <v>188.01999999999998</v>
      </c>
    </row>
    <row r="2201" spans="1:9" x14ac:dyDescent="0.3">
      <c r="A2201" s="7">
        <v>44519</v>
      </c>
      <c r="B2201" s="7">
        <v>2020</v>
      </c>
      <c r="C2201">
        <v>9</v>
      </c>
      <c r="D2201" t="s">
        <v>116</v>
      </c>
      <c r="E2201" t="s">
        <v>118</v>
      </c>
      <c r="F2201" t="s">
        <v>435</v>
      </c>
      <c r="G2201" t="s">
        <v>436</v>
      </c>
      <c r="H2201">
        <v>16</v>
      </c>
      <c r="I2201">
        <f>MediaSpend[[#This Row],[GrossMediaSpend]]*1.19</f>
        <v>19.04</v>
      </c>
    </row>
    <row r="2202" spans="1:9" x14ac:dyDescent="0.3">
      <c r="A2202" s="7">
        <v>44519</v>
      </c>
      <c r="B2202" s="7">
        <v>2020</v>
      </c>
      <c r="C2202">
        <v>9</v>
      </c>
      <c r="D2202" t="s">
        <v>105</v>
      </c>
      <c r="E2202" t="s">
        <v>118</v>
      </c>
      <c r="F2202" t="s">
        <v>127</v>
      </c>
      <c r="G2202" t="s">
        <v>390</v>
      </c>
      <c r="H2202">
        <v>266</v>
      </c>
      <c r="I2202">
        <f>MediaSpend[[#This Row],[GrossMediaSpend]]*1.19</f>
        <v>316.53999999999996</v>
      </c>
    </row>
    <row r="2203" spans="1:9" x14ac:dyDescent="0.3">
      <c r="A2203" s="7">
        <v>44519</v>
      </c>
      <c r="B2203" s="7">
        <v>2020</v>
      </c>
      <c r="C2203">
        <v>9</v>
      </c>
      <c r="D2203" t="s">
        <v>99</v>
      </c>
      <c r="E2203" t="s">
        <v>118</v>
      </c>
      <c r="F2203" t="s">
        <v>133</v>
      </c>
      <c r="G2203" t="s">
        <v>134</v>
      </c>
      <c r="H2203">
        <v>235</v>
      </c>
      <c r="I2203">
        <f>MediaSpend[[#This Row],[GrossMediaSpend]]*1.19</f>
        <v>279.64999999999998</v>
      </c>
    </row>
    <row r="2204" spans="1:9" x14ac:dyDescent="0.3">
      <c r="A2204" s="7">
        <v>44519</v>
      </c>
      <c r="B2204" s="7">
        <v>2020</v>
      </c>
      <c r="C2204">
        <v>9</v>
      </c>
      <c r="D2204" t="s">
        <v>99</v>
      </c>
      <c r="E2204" t="s">
        <v>113</v>
      </c>
      <c r="F2204" t="s">
        <v>233</v>
      </c>
      <c r="G2204" t="s">
        <v>234</v>
      </c>
      <c r="H2204">
        <v>149</v>
      </c>
      <c r="I2204">
        <f>MediaSpend[[#This Row],[GrossMediaSpend]]*1.19</f>
        <v>177.31</v>
      </c>
    </row>
    <row r="2205" spans="1:9" x14ac:dyDescent="0.3">
      <c r="A2205" s="7">
        <v>44519</v>
      </c>
      <c r="B2205" s="7">
        <v>2020</v>
      </c>
      <c r="C2205">
        <v>9</v>
      </c>
      <c r="D2205" t="s">
        <v>99</v>
      </c>
      <c r="E2205" t="s">
        <v>113</v>
      </c>
      <c r="F2205" t="s">
        <v>241</v>
      </c>
      <c r="G2205" t="s">
        <v>273</v>
      </c>
      <c r="H2205">
        <v>49</v>
      </c>
      <c r="I2205">
        <f>MediaSpend[[#This Row],[GrossMediaSpend]]*1.19</f>
        <v>58.309999999999995</v>
      </c>
    </row>
    <row r="2206" spans="1:9" x14ac:dyDescent="0.3">
      <c r="A2206" s="7">
        <v>44519</v>
      </c>
      <c r="B2206" s="7">
        <v>2020</v>
      </c>
      <c r="C2206">
        <v>9</v>
      </c>
      <c r="D2206" t="s">
        <v>178</v>
      </c>
      <c r="E2206" t="s">
        <v>113</v>
      </c>
      <c r="F2206" t="s">
        <v>147</v>
      </c>
      <c r="G2206" t="s">
        <v>148</v>
      </c>
      <c r="H2206">
        <v>125</v>
      </c>
      <c r="I2206">
        <f>MediaSpend[[#This Row],[GrossMediaSpend]]*1.19</f>
        <v>148.75</v>
      </c>
    </row>
    <row r="2207" spans="1:9" x14ac:dyDescent="0.3">
      <c r="A2207" s="7">
        <v>44519</v>
      </c>
      <c r="B2207" s="7">
        <v>2020</v>
      </c>
      <c r="C2207">
        <v>9</v>
      </c>
      <c r="D2207" t="s">
        <v>107</v>
      </c>
      <c r="E2207" t="s">
        <v>113</v>
      </c>
      <c r="F2207" t="s">
        <v>239</v>
      </c>
      <c r="G2207" t="s">
        <v>240</v>
      </c>
      <c r="H2207">
        <v>147</v>
      </c>
      <c r="I2207">
        <f>MediaSpend[[#This Row],[GrossMediaSpend]]*1.19</f>
        <v>174.92999999999998</v>
      </c>
    </row>
    <row r="2208" spans="1:9" x14ac:dyDescent="0.3">
      <c r="A2208" s="7">
        <v>44519</v>
      </c>
      <c r="B2208" s="7">
        <v>2020</v>
      </c>
      <c r="C2208">
        <v>9</v>
      </c>
      <c r="D2208" t="s">
        <v>107</v>
      </c>
      <c r="E2208" t="s">
        <v>113</v>
      </c>
      <c r="F2208" t="s">
        <v>233</v>
      </c>
      <c r="G2208" t="s">
        <v>234</v>
      </c>
      <c r="H2208">
        <v>128</v>
      </c>
      <c r="I2208">
        <f>MediaSpend[[#This Row],[GrossMediaSpend]]*1.19</f>
        <v>152.32</v>
      </c>
    </row>
    <row r="2209" spans="1:9" x14ac:dyDescent="0.3">
      <c r="A2209" s="7">
        <v>44519</v>
      </c>
      <c r="B2209" s="7">
        <v>2020</v>
      </c>
      <c r="C2209">
        <v>9</v>
      </c>
      <c r="D2209" t="s">
        <v>103</v>
      </c>
      <c r="E2209" t="s">
        <v>113</v>
      </c>
      <c r="F2209" t="s">
        <v>239</v>
      </c>
      <c r="G2209" t="s">
        <v>240</v>
      </c>
      <c r="H2209">
        <v>79</v>
      </c>
      <c r="I2209">
        <f>MediaSpend[[#This Row],[GrossMediaSpend]]*1.19</f>
        <v>94.009999999999991</v>
      </c>
    </row>
    <row r="2210" spans="1:9" x14ac:dyDescent="0.3">
      <c r="A2210" s="7">
        <v>44519</v>
      </c>
      <c r="B2210" s="7">
        <v>2020</v>
      </c>
      <c r="C2210">
        <v>9</v>
      </c>
      <c r="D2210" t="s">
        <v>103</v>
      </c>
      <c r="E2210" t="s">
        <v>113</v>
      </c>
      <c r="F2210" t="s">
        <v>137</v>
      </c>
      <c r="G2210" t="s">
        <v>138</v>
      </c>
      <c r="H2210">
        <v>71</v>
      </c>
      <c r="I2210">
        <f>MediaSpend[[#This Row],[GrossMediaSpend]]*1.19</f>
        <v>84.49</v>
      </c>
    </row>
    <row r="2211" spans="1:9" x14ac:dyDescent="0.3">
      <c r="A2211" s="7">
        <v>44519</v>
      </c>
      <c r="B2211" s="7">
        <v>2020</v>
      </c>
      <c r="C2211">
        <v>9</v>
      </c>
      <c r="D2211" t="s">
        <v>149</v>
      </c>
      <c r="E2211" t="s">
        <v>113</v>
      </c>
      <c r="F2211" t="s">
        <v>137</v>
      </c>
      <c r="G2211" t="s">
        <v>138</v>
      </c>
      <c r="H2211">
        <v>224</v>
      </c>
      <c r="I2211">
        <f>MediaSpend[[#This Row],[GrossMediaSpend]]*1.19</f>
        <v>266.56</v>
      </c>
    </row>
    <row r="2212" spans="1:9" x14ac:dyDescent="0.3">
      <c r="A2212" s="7">
        <v>44519</v>
      </c>
      <c r="B2212" s="7">
        <v>2020</v>
      </c>
      <c r="C2212">
        <v>9</v>
      </c>
      <c r="D2212" t="s">
        <v>149</v>
      </c>
      <c r="E2212" t="s">
        <v>113</v>
      </c>
      <c r="F2212" t="s">
        <v>150</v>
      </c>
      <c r="G2212" t="s">
        <v>151</v>
      </c>
      <c r="H2212">
        <v>262</v>
      </c>
      <c r="I2212">
        <f>MediaSpend[[#This Row],[GrossMediaSpend]]*1.19</f>
        <v>311.77999999999997</v>
      </c>
    </row>
    <row r="2213" spans="1:9" x14ac:dyDescent="0.3">
      <c r="A2213" s="7">
        <v>44519</v>
      </c>
      <c r="B2213" s="7">
        <v>2020</v>
      </c>
      <c r="C2213">
        <v>9</v>
      </c>
      <c r="D2213" t="s">
        <v>111</v>
      </c>
      <c r="E2213" t="s">
        <v>113</v>
      </c>
      <c r="F2213" t="s">
        <v>143</v>
      </c>
      <c r="G2213" t="s">
        <v>236</v>
      </c>
      <c r="H2213">
        <v>18</v>
      </c>
      <c r="I2213">
        <f>MediaSpend[[#This Row],[GrossMediaSpend]]*1.19</f>
        <v>21.419999999999998</v>
      </c>
    </row>
    <row r="2214" spans="1:9" x14ac:dyDescent="0.3">
      <c r="A2214" s="7">
        <v>44519</v>
      </c>
      <c r="B2214" s="7">
        <v>2020</v>
      </c>
      <c r="C2214">
        <v>9</v>
      </c>
      <c r="D2214" t="s">
        <v>105</v>
      </c>
      <c r="E2214" t="s">
        <v>113</v>
      </c>
      <c r="F2214" t="s">
        <v>139</v>
      </c>
      <c r="G2214" t="s">
        <v>140</v>
      </c>
      <c r="H2214">
        <v>64</v>
      </c>
      <c r="I2214">
        <f>MediaSpend[[#This Row],[GrossMediaSpend]]*1.19</f>
        <v>76.16</v>
      </c>
    </row>
    <row r="2215" spans="1:9" x14ac:dyDescent="0.3">
      <c r="A2215" s="7">
        <v>44519</v>
      </c>
      <c r="B2215" s="7">
        <v>2020</v>
      </c>
      <c r="C2215">
        <v>9</v>
      </c>
      <c r="D2215" t="s">
        <v>116</v>
      </c>
      <c r="E2215" t="s">
        <v>113</v>
      </c>
      <c r="F2215" t="s">
        <v>239</v>
      </c>
      <c r="G2215" t="s">
        <v>240</v>
      </c>
      <c r="H2215">
        <v>206</v>
      </c>
      <c r="I2215">
        <f>MediaSpend[[#This Row],[GrossMediaSpend]]*1.19</f>
        <v>245.14</v>
      </c>
    </row>
    <row r="2216" spans="1:9" x14ac:dyDescent="0.3">
      <c r="A2216" s="7">
        <v>44519</v>
      </c>
      <c r="B2216" s="7">
        <v>2020</v>
      </c>
      <c r="C2216">
        <v>9</v>
      </c>
      <c r="D2216" t="s">
        <v>112</v>
      </c>
      <c r="E2216" t="s">
        <v>113</v>
      </c>
      <c r="F2216" t="s">
        <v>135</v>
      </c>
      <c r="G2216" t="s">
        <v>275</v>
      </c>
      <c r="H2216">
        <v>59</v>
      </c>
      <c r="I2216">
        <f>MediaSpend[[#This Row],[GrossMediaSpend]]*1.19</f>
        <v>70.209999999999994</v>
      </c>
    </row>
    <row r="2217" spans="1:9" x14ac:dyDescent="0.3">
      <c r="A2217" s="7">
        <v>44519</v>
      </c>
      <c r="B2217" s="7">
        <v>2020</v>
      </c>
      <c r="C2217">
        <v>9</v>
      </c>
      <c r="D2217" t="s">
        <v>111</v>
      </c>
      <c r="E2217" t="s">
        <v>113</v>
      </c>
      <c r="F2217" t="s">
        <v>154</v>
      </c>
      <c r="G2217" t="s">
        <v>243</v>
      </c>
      <c r="H2217">
        <v>223</v>
      </c>
      <c r="I2217">
        <f>MediaSpend[[#This Row],[GrossMediaSpend]]*1.19</f>
        <v>265.37</v>
      </c>
    </row>
    <row r="2218" spans="1:9" x14ac:dyDescent="0.3">
      <c r="A2218" s="7">
        <v>44519</v>
      </c>
      <c r="B2218" s="7">
        <v>2020</v>
      </c>
      <c r="C2218">
        <v>9</v>
      </c>
      <c r="D2218" t="s">
        <v>112</v>
      </c>
      <c r="E2218" t="s">
        <v>113</v>
      </c>
      <c r="F2218" t="s">
        <v>278</v>
      </c>
      <c r="G2218" t="s">
        <v>279</v>
      </c>
      <c r="H2218">
        <v>150</v>
      </c>
      <c r="I2218">
        <f>MediaSpend[[#This Row],[GrossMediaSpend]]*1.19</f>
        <v>178.5</v>
      </c>
    </row>
    <row r="2219" spans="1:9" x14ac:dyDescent="0.3">
      <c r="A2219" s="7">
        <v>44519</v>
      </c>
      <c r="B2219" s="7">
        <v>2020</v>
      </c>
      <c r="C2219">
        <v>9</v>
      </c>
      <c r="D2219" t="s">
        <v>112</v>
      </c>
      <c r="E2219" t="s">
        <v>113</v>
      </c>
      <c r="F2219" t="s">
        <v>278</v>
      </c>
      <c r="G2219" t="s">
        <v>281</v>
      </c>
      <c r="H2219">
        <v>121</v>
      </c>
      <c r="I2219">
        <f>MediaSpend[[#This Row],[GrossMediaSpend]]*1.19</f>
        <v>143.98999999999998</v>
      </c>
    </row>
    <row r="2220" spans="1:9" x14ac:dyDescent="0.3">
      <c r="A2220" s="7">
        <v>44519</v>
      </c>
      <c r="B2220" s="7">
        <v>2020</v>
      </c>
      <c r="C2220">
        <v>9</v>
      </c>
      <c r="D2220" t="s">
        <v>112</v>
      </c>
      <c r="E2220" t="s">
        <v>113</v>
      </c>
      <c r="F2220" t="s">
        <v>278</v>
      </c>
      <c r="G2220" t="s">
        <v>280</v>
      </c>
      <c r="H2220">
        <v>262</v>
      </c>
      <c r="I2220">
        <f>MediaSpend[[#This Row],[GrossMediaSpend]]*1.19</f>
        <v>311.77999999999997</v>
      </c>
    </row>
    <row r="2221" spans="1:9" x14ac:dyDescent="0.3">
      <c r="A2221" s="7">
        <v>44519</v>
      </c>
      <c r="B2221" s="7">
        <v>2020</v>
      </c>
      <c r="C2221">
        <v>9</v>
      </c>
      <c r="D2221" t="s">
        <v>107</v>
      </c>
      <c r="E2221" t="s">
        <v>113</v>
      </c>
      <c r="F2221" t="s">
        <v>156</v>
      </c>
      <c r="G2221" t="s">
        <v>159</v>
      </c>
      <c r="H2221">
        <v>198</v>
      </c>
      <c r="I2221">
        <f>MediaSpend[[#This Row],[GrossMediaSpend]]*1.19</f>
        <v>235.61999999999998</v>
      </c>
    </row>
    <row r="2222" spans="1:9" x14ac:dyDescent="0.3">
      <c r="A2222" s="7">
        <v>44519</v>
      </c>
      <c r="B2222" s="7">
        <v>2020</v>
      </c>
      <c r="C2222">
        <v>9</v>
      </c>
      <c r="D2222" t="s">
        <v>111</v>
      </c>
      <c r="E2222" t="s">
        <v>113</v>
      </c>
      <c r="F2222" t="s">
        <v>156</v>
      </c>
      <c r="G2222" t="s">
        <v>159</v>
      </c>
      <c r="H2222">
        <v>194</v>
      </c>
      <c r="I2222">
        <f>MediaSpend[[#This Row],[GrossMediaSpend]]*1.19</f>
        <v>230.85999999999999</v>
      </c>
    </row>
    <row r="2223" spans="1:9" x14ac:dyDescent="0.3">
      <c r="A2223" s="7">
        <v>44519</v>
      </c>
      <c r="B2223" s="7">
        <v>2020</v>
      </c>
      <c r="C2223">
        <v>9</v>
      </c>
      <c r="D2223" t="s">
        <v>112</v>
      </c>
      <c r="E2223" t="s">
        <v>113</v>
      </c>
      <c r="F2223" t="s">
        <v>160</v>
      </c>
      <c r="G2223" t="s">
        <v>163</v>
      </c>
      <c r="H2223">
        <v>214</v>
      </c>
      <c r="I2223">
        <f>MediaSpend[[#This Row],[GrossMediaSpend]]*1.19</f>
        <v>254.66</v>
      </c>
    </row>
    <row r="2224" spans="1:9" x14ac:dyDescent="0.3">
      <c r="A2224" s="7">
        <v>44519</v>
      </c>
      <c r="B2224" s="7">
        <v>2020</v>
      </c>
      <c r="C2224">
        <v>9</v>
      </c>
      <c r="D2224" t="s">
        <v>116</v>
      </c>
      <c r="E2224" t="s">
        <v>113</v>
      </c>
      <c r="F2224" t="s">
        <v>160</v>
      </c>
      <c r="G2224" t="s">
        <v>282</v>
      </c>
      <c r="H2224">
        <v>123</v>
      </c>
      <c r="I2224">
        <f>MediaSpend[[#This Row],[GrossMediaSpend]]*1.19</f>
        <v>146.37</v>
      </c>
    </row>
    <row r="2225" spans="1:9" x14ac:dyDescent="0.3">
      <c r="A2225" s="7">
        <v>44519</v>
      </c>
      <c r="B2225" s="7">
        <v>2020</v>
      </c>
      <c r="C2225">
        <v>9</v>
      </c>
      <c r="D2225" t="s">
        <v>105</v>
      </c>
      <c r="E2225" t="s">
        <v>100</v>
      </c>
      <c r="F2225" t="s">
        <v>167</v>
      </c>
      <c r="G2225" t="s">
        <v>170</v>
      </c>
      <c r="H2225">
        <v>58</v>
      </c>
      <c r="I2225">
        <f>MediaSpend[[#This Row],[GrossMediaSpend]]*1.19</f>
        <v>69.02</v>
      </c>
    </row>
    <row r="2226" spans="1:9" x14ac:dyDescent="0.3">
      <c r="A2226" s="7">
        <v>44519</v>
      </c>
      <c r="B2226" s="7">
        <v>2020</v>
      </c>
      <c r="C2226">
        <v>9</v>
      </c>
      <c r="D2226" t="s">
        <v>105</v>
      </c>
      <c r="E2226" t="s">
        <v>100</v>
      </c>
      <c r="F2226" t="s">
        <v>167</v>
      </c>
      <c r="G2226" t="s">
        <v>169</v>
      </c>
      <c r="H2226">
        <v>238</v>
      </c>
      <c r="I2226">
        <f>MediaSpend[[#This Row],[GrossMediaSpend]]*1.19</f>
        <v>283.21999999999997</v>
      </c>
    </row>
    <row r="2227" spans="1:9" x14ac:dyDescent="0.3">
      <c r="A2227" s="7">
        <v>44519</v>
      </c>
      <c r="B2227" s="7">
        <v>2020</v>
      </c>
      <c r="C2227">
        <v>9</v>
      </c>
      <c r="D2227" t="s">
        <v>173</v>
      </c>
      <c r="E2227" t="s">
        <v>100</v>
      </c>
      <c r="F2227" t="s">
        <v>167</v>
      </c>
      <c r="G2227" t="s">
        <v>284</v>
      </c>
      <c r="H2227">
        <v>85</v>
      </c>
      <c r="I2227">
        <f>MediaSpend[[#This Row],[GrossMediaSpend]]*1.19</f>
        <v>101.14999999999999</v>
      </c>
    </row>
    <row r="2228" spans="1:9" x14ac:dyDescent="0.3">
      <c r="A2228" s="7">
        <v>44519</v>
      </c>
      <c r="B2228" s="7">
        <v>2020</v>
      </c>
      <c r="C2228">
        <v>9</v>
      </c>
      <c r="D2228" t="s">
        <v>116</v>
      </c>
      <c r="E2228" t="s">
        <v>100</v>
      </c>
      <c r="F2228" t="s">
        <v>160</v>
      </c>
      <c r="G2228" t="s">
        <v>345</v>
      </c>
      <c r="H2228">
        <v>275</v>
      </c>
      <c r="I2228">
        <f>MediaSpend[[#This Row],[GrossMediaSpend]]*1.19</f>
        <v>327.25</v>
      </c>
    </row>
    <row r="2229" spans="1:9" x14ac:dyDescent="0.3">
      <c r="A2229" s="7">
        <v>44519</v>
      </c>
      <c r="B2229" s="7">
        <v>2020</v>
      </c>
      <c r="C2229">
        <v>9</v>
      </c>
      <c r="D2229" t="s">
        <v>103</v>
      </c>
      <c r="E2229" t="s">
        <v>100</v>
      </c>
      <c r="F2229" t="s">
        <v>160</v>
      </c>
      <c r="G2229" t="s">
        <v>172</v>
      </c>
      <c r="H2229">
        <v>65</v>
      </c>
      <c r="I2229">
        <f>MediaSpend[[#This Row],[GrossMediaSpend]]*1.19</f>
        <v>77.349999999999994</v>
      </c>
    </row>
    <row r="2230" spans="1:9" x14ac:dyDescent="0.3">
      <c r="A2230" s="7">
        <v>44519</v>
      </c>
      <c r="B2230" s="7">
        <v>2020</v>
      </c>
      <c r="C2230">
        <v>9</v>
      </c>
      <c r="D2230" t="s">
        <v>112</v>
      </c>
      <c r="E2230" t="s">
        <v>100</v>
      </c>
      <c r="F2230" t="s">
        <v>160</v>
      </c>
      <c r="G2230" t="s">
        <v>345</v>
      </c>
      <c r="H2230">
        <v>114</v>
      </c>
      <c r="I2230">
        <f>MediaSpend[[#This Row],[GrossMediaSpend]]*1.19</f>
        <v>135.66</v>
      </c>
    </row>
    <row r="2231" spans="1:9" x14ac:dyDescent="0.3">
      <c r="A2231" s="7">
        <v>44519</v>
      </c>
      <c r="B2231" s="7">
        <v>2020</v>
      </c>
      <c r="C2231">
        <v>9</v>
      </c>
      <c r="D2231" t="s">
        <v>116</v>
      </c>
      <c r="E2231" t="s">
        <v>100</v>
      </c>
      <c r="F2231" t="s">
        <v>245</v>
      </c>
      <c r="G2231" t="s">
        <v>246</v>
      </c>
      <c r="H2231">
        <v>57</v>
      </c>
      <c r="I2231">
        <f>MediaSpend[[#This Row],[GrossMediaSpend]]*1.19</f>
        <v>67.83</v>
      </c>
    </row>
    <row r="2232" spans="1:9" x14ac:dyDescent="0.3">
      <c r="A2232" s="7">
        <v>44519</v>
      </c>
      <c r="B2232" s="7">
        <v>2020</v>
      </c>
      <c r="C2232">
        <v>9</v>
      </c>
      <c r="D2232" t="s">
        <v>116</v>
      </c>
      <c r="E2232" t="s">
        <v>100</v>
      </c>
      <c r="F2232" t="s">
        <v>245</v>
      </c>
      <c r="G2232" t="s">
        <v>359</v>
      </c>
      <c r="H2232">
        <v>52</v>
      </c>
      <c r="I2232">
        <f>MediaSpend[[#This Row],[GrossMediaSpend]]*1.19</f>
        <v>61.879999999999995</v>
      </c>
    </row>
    <row r="2233" spans="1:9" x14ac:dyDescent="0.3">
      <c r="A2233" s="7">
        <v>44519</v>
      </c>
      <c r="B2233" s="7">
        <v>2020</v>
      </c>
      <c r="C2233">
        <v>9</v>
      </c>
      <c r="D2233" t="s">
        <v>112</v>
      </c>
      <c r="E2233" t="s">
        <v>100</v>
      </c>
      <c r="F2233" t="s">
        <v>245</v>
      </c>
      <c r="G2233" t="s">
        <v>359</v>
      </c>
      <c r="H2233">
        <v>249</v>
      </c>
      <c r="I2233">
        <f>MediaSpend[[#This Row],[GrossMediaSpend]]*1.19</f>
        <v>296.31</v>
      </c>
    </row>
    <row r="2234" spans="1:9" x14ac:dyDescent="0.3">
      <c r="A2234" s="7">
        <v>44519</v>
      </c>
      <c r="B2234" s="7">
        <v>2020</v>
      </c>
      <c r="C2234">
        <v>9</v>
      </c>
      <c r="D2234" t="s">
        <v>206</v>
      </c>
      <c r="E2234" t="s">
        <v>100</v>
      </c>
      <c r="F2234" t="s">
        <v>245</v>
      </c>
      <c r="G2234" t="s">
        <v>285</v>
      </c>
      <c r="H2234">
        <v>72</v>
      </c>
      <c r="I2234">
        <f>MediaSpend[[#This Row],[GrossMediaSpend]]*1.19</f>
        <v>85.679999999999993</v>
      </c>
    </row>
    <row r="2235" spans="1:9" x14ac:dyDescent="0.3">
      <c r="A2235" s="7">
        <v>44519</v>
      </c>
      <c r="B2235" s="7">
        <v>2020</v>
      </c>
      <c r="C2235">
        <v>9</v>
      </c>
      <c r="D2235" t="s">
        <v>116</v>
      </c>
      <c r="E2235" t="s">
        <v>100</v>
      </c>
      <c r="F2235" t="s">
        <v>294</v>
      </c>
      <c r="G2235" t="s">
        <v>311</v>
      </c>
      <c r="H2235">
        <v>233</v>
      </c>
      <c r="I2235">
        <f>MediaSpend[[#This Row],[GrossMediaSpend]]*1.19</f>
        <v>277.27</v>
      </c>
    </row>
    <row r="2236" spans="1:9" x14ac:dyDescent="0.3">
      <c r="A2236" s="7">
        <v>44519</v>
      </c>
      <c r="B2236" s="7">
        <v>2020</v>
      </c>
      <c r="C2236">
        <v>9</v>
      </c>
      <c r="D2236" t="s">
        <v>187</v>
      </c>
      <c r="E2236" t="s">
        <v>100</v>
      </c>
      <c r="F2236" t="s">
        <v>249</v>
      </c>
      <c r="G2236" t="s">
        <v>250</v>
      </c>
      <c r="H2236">
        <v>119</v>
      </c>
      <c r="I2236">
        <f>MediaSpend[[#This Row],[GrossMediaSpend]]*1.19</f>
        <v>141.60999999999999</v>
      </c>
    </row>
    <row r="2237" spans="1:9" x14ac:dyDescent="0.3">
      <c r="A2237" s="7">
        <v>44519</v>
      </c>
      <c r="B2237" s="7">
        <v>2020</v>
      </c>
      <c r="C2237">
        <v>9</v>
      </c>
      <c r="D2237" t="s">
        <v>187</v>
      </c>
      <c r="E2237" t="s">
        <v>100</v>
      </c>
      <c r="F2237" t="s">
        <v>431</v>
      </c>
      <c r="G2237" t="s">
        <v>432</v>
      </c>
      <c r="H2237">
        <v>101</v>
      </c>
      <c r="I2237">
        <f>MediaSpend[[#This Row],[GrossMediaSpend]]*1.19</f>
        <v>120.19</v>
      </c>
    </row>
    <row r="2238" spans="1:9" x14ac:dyDescent="0.3">
      <c r="A2238" s="7">
        <v>44519</v>
      </c>
      <c r="B2238" s="7">
        <v>2020</v>
      </c>
      <c r="C2238">
        <v>9</v>
      </c>
      <c r="D2238" t="s">
        <v>107</v>
      </c>
      <c r="E2238" t="s">
        <v>100</v>
      </c>
      <c r="F2238" t="s">
        <v>437</v>
      </c>
      <c r="G2238" t="s">
        <v>438</v>
      </c>
      <c r="H2238">
        <v>193</v>
      </c>
      <c r="I2238">
        <f>MediaSpend[[#This Row],[GrossMediaSpend]]*1.19</f>
        <v>229.67</v>
      </c>
    </row>
    <row r="2239" spans="1:9" x14ac:dyDescent="0.3">
      <c r="A2239" s="7">
        <v>44519</v>
      </c>
      <c r="B2239" s="7">
        <v>2020</v>
      </c>
      <c r="C2239">
        <v>9</v>
      </c>
      <c r="D2239" t="s">
        <v>104</v>
      </c>
      <c r="E2239" t="s">
        <v>100</v>
      </c>
      <c r="F2239" t="s">
        <v>439</v>
      </c>
      <c r="G2239" t="s">
        <v>440</v>
      </c>
      <c r="H2239">
        <v>157</v>
      </c>
      <c r="I2239">
        <f>MediaSpend[[#This Row],[GrossMediaSpend]]*1.19</f>
        <v>186.82999999999998</v>
      </c>
    </row>
    <row r="2240" spans="1:9" x14ac:dyDescent="0.3">
      <c r="A2240" s="7">
        <v>44519</v>
      </c>
      <c r="B2240" s="7">
        <v>2020</v>
      </c>
      <c r="C2240">
        <v>9</v>
      </c>
      <c r="D2240" t="s">
        <v>111</v>
      </c>
      <c r="E2240" t="s">
        <v>100</v>
      </c>
      <c r="F2240" t="s">
        <v>131</v>
      </c>
      <c r="G2240" t="s">
        <v>196</v>
      </c>
      <c r="H2240">
        <v>119</v>
      </c>
      <c r="I2240">
        <f>MediaSpend[[#This Row],[GrossMediaSpend]]*1.19</f>
        <v>141.60999999999999</v>
      </c>
    </row>
    <row r="2241" spans="1:9" x14ac:dyDescent="0.3">
      <c r="A2241" s="7">
        <v>44519</v>
      </c>
      <c r="B2241" s="7">
        <v>2020</v>
      </c>
      <c r="C2241">
        <v>9</v>
      </c>
      <c r="D2241" t="s">
        <v>149</v>
      </c>
      <c r="E2241" t="s">
        <v>100</v>
      </c>
      <c r="F2241" t="s">
        <v>174</v>
      </c>
      <c r="G2241" t="s">
        <v>175</v>
      </c>
      <c r="H2241">
        <v>159</v>
      </c>
      <c r="I2241">
        <f>MediaSpend[[#This Row],[GrossMediaSpend]]*1.19</f>
        <v>189.20999999999998</v>
      </c>
    </row>
    <row r="2242" spans="1:9" x14ac:dyDescent="0.3">
      <c r="A2242" s="7">
        <v>44519</v>
      </c>
      <c r="B2242" s="7">
        <v>2020</v>
      </c>
      <c r="C2242">
        <v>9</v>
      </c>
      <c r="D2242" t="s">
        <v>149</v>
      </c>
      <c r="E2242" t="s">
        <v>100</v>
      </c>
      <c r="F2242" t="s">
        <v>335</v>
      </c>
      <c r="G2242" t="s">
        <v>336</v>
      </c>
      <c r="H2242">
        <v>203</v>
      </c>
      <c r="I2242">
        <f>MediaSpend[[#This Row],[GrossMediaSpend]]*1.19</f>
        <v>241.57</v>
      </c>
    </row>
    <row r="2243" spans="1:9" x14ac:dyDescent="0.3">
      <c r="A2243" s="7">
        <v>44519</v>
      </c>
      <c r="B2243" s="7">
        <v>2020</v>
      </c>
      <c r="C2243">
        <v>9</v>
      </c>
      <c r="D2243" t="s">
        <v>112</v>
      </c>
      <c r="E2243" t="s">
        <v>100</v>
      </c>
      <c r="F2243" t="s">
        <v>204</v>
      </c>
      <c r="G2243" t="s">
        <v>205</v>
      </c>
      <c r="H2243">
        <v>255</v>
      </c>
      <c r="I2243">
        <f>MediaSpend[[#This Row],[GrossMediaSpend]]*1.19</f>
        <v>303.45</v>
      </c>
    </row>
    <row r="2244" spans="1:9" x14ac:dyDescent="0.3">
      <c r="A2244" s="7">
        <v>44519</v>
      </c>
      <c r="B2244" s="7">
        <v>2020</v>
      </c>
      <c r="C2244">
        <v>9</v>
      </c>
      <c r="D2244" t="s">
        <v>206</v>
      </c>
      <c r="E2244" t="s">
        <v>100</v>
      </c>
      <c r="F2244" t="s">
        <v>278</v>
      </c>
      <c r="G2244" t="s">
        <v>280</v>
      </c>
      <c r="H2244">
        <v>70</v>
      </c>
      <c r="I2244">
        <f>MediaSpend[[#This Row],[GrossMediaSpend]]*1.19</f>
        <v>83.3</v>
      </c>
    </row>
    <row r="2245" spans="1:9" x14ac:dyDescent="0.3">
      <c r="A2245" s="7">
        <v>44519</v>
      </c>
      <c r="B2245" s="7">
        <v>2020</v>
      </c>
      <c r="C2245">
        <v>9</v>
      </c>
      <c r="D2245" t="s">
        <v>206</v>
      </c>
      <c r="E2245" t="s">
        <v>100</v>
      </c>
      <c r="F2245" t="s">
        <v>424</v>
      </c>
      <c r="G2245" t="s">
        <v>425</v>
      </c>
      <c r="H2245">
        <v>16</v>
      </c>
      <c r="I2245">
        <f>MediaSpend[[#This Row],[GrossMediaSpend]]*1.19</f>
        <v>19.04</v>
      </c>
    </row>
    <row r="2246" spans="1:9" x14ac:dyDescent="0.3">
      <c r="A2246" s="7">
        <v>44519</v>
      </c>
      <c r="B2246" s="7">
        <v>2020</v>
      </c>
      <c r="C2246">
        <v>9</v>
      </c>
      <c r="D2246" t="s">
        <v>99</v>
      </c>
      <c r="E2246" t="s">
        <v>100</v>
      </c>
      <c r="F2246" t="s">
        <v>210</v>
      </c>
      <c r="G2246" t="s">
        <v>211</v>
      </c>
      <c r="H2246">
        <v>4</v>
      </c>
      <c r="I2246">
        <f>MediaSpend[[#This Row],[GrossMediaSpend]]*1.19</f>
        <v>4.76</v>
      </c>
    </row>
    <row r="2247" spans="1:9" x14ac:dyDescent="0.3">
      <c r="A2247" s="7">
        <v>44519</v>
      </c>
      <c r="B2247" s="7">
        <v>2020</v>
      </c>
      <c r="C2247">
        <v>9</v>
      </c>
      <c r="D2247" t="s">
        <v>103</v>
      </c>
      <c r="E2247" t="s">
        <v>100</v>
      </c>
      <c r="F2247" t="s">
        <v>210</v>
      </c>
      <c r="G2247" t="s">
        <v>211</v>
      </c>
      <c r="H2247">
        <v>4</v>
      </c>
      <c r="I2247">
        <f>MediaSpend[[#This Row],[GrossMediaSpend]]*1.19</f>
        <v>4.76</v>
      </c>
    </row>
    <row r="2248" spans="1:9" x14ac:dyDescent="0.3">
      <c r="A2248" s="7">
        <v>44519</v>
      </c>
      <c r="B2248" s="7">
        <v>2020</v>
      </c>
      <c r="C2248">
        <v>9</v>
      </c>
      <c r="D2248" t="s">
        <v>111</v>
      </c>
      <c r="E2248" t="s">
        <v>100</v>
      </c>
      <c r="F2248" t="s">
        <v>210</v>
      </c>
      <c r="G2248" t="s">
        <v>211</v>
      </c>
      <c r="H2248">
        <v>231</v>
      </c>
      <c r="I2248">
        <f>MediaSpend[[#This Row],[GrossMediaSpend]]*1.19</f>
        <v>274.89</v>
      </c>
    </row>
    <row r="2249" spans="1:9" x14ac:dyDescent="0.3">
      <c r="A2249" s="7">
        <v>44519</v>
      </c>
      <c r="B2249" s="7">
        <v>2020</v>
      </c>
      <c r="C2249">
        <v>9</v>
      </c>
      <c r="D2249" t="s">
        <v>173</v>
      </c>
      <c r="E2249" t="s">
        <v>100</v>
      </c>
      <c r="F2249" t="s">
        <v>212</v>
      </c>
      <c r="G2249" t="s">
        <v>314</v>
      </c>
      <c r="H2249">
        <v>20</v>
      </c>
      <c r="I2249">
        <f>MediaSpend[[#This Row],[GrossMediaSpend]]*1.19</f>
        <v>23.799999999999997</v>
      </c>
    </row>
    <row r="2250" spans="1:9" x14ac:dyDescent="0.3">
      <c r="A2250" s="7">
        <v>44519</v>
      </c>
      <c r="B2250" s="7">
        <v>2020</v>
      </c>
      <c r="C2250">
        <v>9</v>
      </c>
      <c r="D2250" t="s">
        <v>173</v>
      </c>
      <c r="E2250" t="s">
        <v>100</v>
      </c>
      <c r="F2250" t="s">
        <v>212</v>
      </c>
      <c r="G2250" t="s">
        <v>213</v>
      </c>
      <c r="H2250">
        <v>236</v>
      </c>
      <c r="I2250">
        <f>MediaSpend[[#This Row],[GrossMediaSpend]]*1.19</f>
        <v>280.83999999999997</v>
      </c>
    </row>
    <row r="2251" spans="1:9" x14ac:dyDescent="0.3">
      <c r="A2251" s="7">
        <v>44519</v>
      </c>
      <c r="B2251" s="7">
        <v>2020</v>
      </c>
      <c r="C2251">
        <v>9</v>
      </c>
      <c r="D2251" t="s">
        <v>173</v>
      </c>
      <c r="E2251" t="s">
        <v>100</v>
      </c>
      <c r="F2251" t="s">
        <v>212</v>
      </c>
      <c r="G2251" t="s">
        <v>315</v>
      </c>
      <c r="H2251">
        <v>38</v>
      </c>
      <c r="I2251">
        <f>MediaSpend[[#This Row],[GrossMediaSpend]]*1.19</f>
        <v>45.22</v>
      </c>
    </row>
    <row r="2252" spans="1:9" x14ac:dyDescent="0.3">
      <c r="A2252" s="7">
        <v>44519</v>
      </c>
      <c r="B2252" s="7">
        <v>2020</v>
      </c>
      <c r="C2252">
        <v>9</v>
      </c>
      <c r="D2252" t="s">
        <v>149</v>
      </c>
      <c r="E2252" t="s">
        <v>100</v>
      </c>
      <c r="F2252" t="s">
        <v>212</v>
      </c>
      <c r="G2252" t="s">
        <v>213</v>
      </c>
      <c r="H2252">
        <v>201</v>
      </c>
      <c r="I2252">
        <f>MediaSpend[[#This Row],[GrossMediaSpend]]*1.19</f>
        <v>239.19</v>
      </c>
    </row>
    <row r="2253" spans="1:9" x14ac:dyDescent="0.3">
      <c r="A2253" s="7">
        <v>44519</v>
      </c>
      <c r="B2253" s="7">
        <v>2020</v>
      </c>
      <c r="C2253">
        <v>9</v>
      </c>
      <c r="D2253" t="s">
        <v>187</v>
      </c>
      <c r="E2253" t="s">
        <v>100</v>
      </c>
      <c r="F2253" t="s">
        <v>214</v>
      </c>
      <c r="G2253" t="s">
        <v>217</v>
      </c>
      <c r="H2253">
        <v>102</v>
      </c>
      <c r="I2253">
        <f>MediaSpend[[#This Row],[GrossMediaSpend]]*1.19</f>
        <v>121.38</v>
      </c>
    </row>
    <row r="2254" spans="1:9" x14ac:dyDescent="0.3">
      <c r="A2254" s="7">
        <v>44519</v>
      </c>
      <c r="B2254" s="7">
        <v>2020</v>
      </c>
      <c r="C2254">
        <v>9</v>
      </c>
      <c r="D2254" t="s">
        <v>104</v>
      </c>
      <c r="E2254" t="s">
        <v>100</v>
      </c>
      <c r="F2254" t="s">
        <v>214</v>
      </c>
      <c r="G2254" t="s">
        <v>215</v>
      </c>
      <c r="H2254">
        <v>248</v>
      </c>
      <c r="I2254">
        <f>MediaSpend[[#This Row],[GrossMediaSpend]]*1.19</f>
        <v>295.12</v>
      </c>
    </row>
    <row r="2255" spans="1:9" x14ac:dyDescent="0.3">
      <c r="A2255" s="7">
        <v>44519</v>
      </c>
      <c r="B2255" s="7">
        <v>2020</v>
      </c>
      <c r="C2255">
        <v>9</v>
      </c>
      <c r="D2255" t="s">
        <v>104</v>
      </c>
      <c r="E2255" t="s">
        <v>100</v>
      </c>
      <c r="F2255" t="s">
        <v>214</v>
      </c>
      <c r="G2255" t="s">
        <v>216</v>
      </c>
      <c r="H2255">
        <v>24</v>
      </c>
      <c r="I2255">
        <f>MediaSpend[[#This Row],[GrossMediaSpend]]*1.19</f>
        <v>28.56</v>
      </c>
    </row>
    <row r="2256" spans="1:9" x14ac:dyDescent="0.3">
      <c r="A2256" s="7">
        <v>44519</v>
      </c>
      <c r="B2256" s="7">
        <v>2020</v>
      </c>
      <c r="C2256">
        <v>9</v>
      </c>
      <c r="D2256" t="s">
        <v>222</v>
      </c>
      <c r="E2256" t="s">
        <v>100</v>
      </c>
      <c r="F2256" t="s">
        <v>214</v>
      </c>
      <c r="G2256" t="s">
        <v>296</v>
      </c>
      <c r="H2256">
        <v>269</v>
      </c>
      <c r="I2256">
        <f>MediaSpend[[#This Row],[GrossMediaSpend]]*1.19</f>
        <v>320.11</v>
      </c>
    </row>
    <row r="2257" spans="1:9" x14ac:dyDescent="0.3">
      <c r="A2257" s="7">
        <v>44519</v>
      </c>
      <c r="B2257" s="7">
        <v>2020</v>
      </c>
      <c r="C2257">
        <v>9</v>
      </c>
      <c r="D2257" t="s">
        <v>105</v>
      </c>
      <c r="E2257" t="s">
        <v>100</v>
      </c>
      <c r="F2257" t="s">
        <v>214</v>
      </c>
      <c r="G2257" t="s">
        <v>298</v>
      </c>
      <c r="H2257">
        <v>1</v>
      </c>
      <c r="I2257">
        <f>MediaSpend[[#This Row],[GrossMediaSpend]]*1.19</f>
        <v>1.19</v>
      </c>
    </row>
    <row r="2258" spans="1:9" x14ac:dyDescent="0.3">
      <c r="A2258" s="7">
        <v>44519</v>
      </c>
      <c r="B2258" s="7">
        <v>2020</v>
      </c>
      <c r="C2258">
        <v>9</v>
      </c>
      <c r="D2258" t="s">
        <v>105</v>
      </c>
      <c r="E2258" t="s">
        <v>100</v>
      </c>
      <c r="F2258" t="s">
        <v>214</v>
      </c>
      <c r="G2258" t="s">
        <v>296</v>
      </c>
      <c r="H2258">
        <v>54</v>
      </c>
      <c r="I2258">
        <f>MediaSpend[[#This Row],[GrossMediaSpend]]*1.19</f>
        <v>64.259999999999991</v>
      </c>
    </row>
    <row r="2259" spans="1:9" x14ac:dyDescent="0.3">
      <c r="A2259" s="7">
        <v>44519</v>
      </c>
      <c r="B2259" s="7">
        <v>2020</v>
      </c>
      <c r="C2259">
        <v>9</v>
      </c>
      <c r="D2259" t="s">
        <v>105</v>
      </c>
      <c r="E2259" t="s">
        <v>100</v>
      </c>
      <c r="F2259" t="s">
        <v>214</v>
      </c>
      <c r="G2259" t="s">
        <v>299</v>
      </c>
      <c r="H2259">
        <v>187</v>
      </c>
      <c r="I2259">
        <f>MediaSpend[[#This Row],[GrossMediaSpend]]*1.19</f>
        <v>222.53</v>
      </c>
    </row>
    <row r="2260" spans="1:9" x14ac:dyDescent="0.3">
      <c r="A2260" s="7">
        <v>44519</v>
      </c>
      <c r="B2260" s="7">
        <v>2020</v>
      </c>
      <c r="C2260">
        <v>9</v>
      </c>
      <c r="D2260" t="s">
        <v>105</v>
      </c>
      <c r="E2260" t="s">
        <v>100</v>
      </c>
      <c r="F2260" t="s">
        <v>214</v>
      </c>
      <c r="G2260" t="s">
        <v>215</v>
      </c>
      <c r="H2260">
        <v>222</v>
      </c>
      <c r="I2260">
        <f>MediaSpend[[#This Row],[GrossMediaSpend]]*1.19</f>
        <v>264.18</v>
      </c>
    </row>
    <row r="2261" spans="1:9" x14ac:dyDescent="0.3">
      <c r="A2261" s="7">
        <v>44519</v>
      </c>
      <c r="B2261" s="7">
        <v>2020</v>
      </c>
      <c r="C2261">
        <v>9</v>
      </c>
      <c r="D2261" t="s">
        <v>105</v>
      </c>
      <c r="E2261" t="s">
        <v>100</v>
      </c>
      <c r="F2261" t="s">
        <v>214</v>
      </c>
      <c r="G2261" t="s">
        <v>216</v>
      </c>
      <c r="H2261">
        <v>253</v>
      </c>
      <c r="I2261">
        <f>MediaSpend[[#This Row],[GrossMediaSpend]]*1.19</f>
        <v>301.07</v>
      </c>
    </row>
    <row r="2262" spans="1:9" x14ac:dyDescent="0.3">
      <c r="A2262" s="7">
        <v>44519</v>
      </c>
      <c r="B2262" s="7">
        <v>2020</v>
      </c>
      <c r="C2262">
        <v>9</v>
      </c>
      <c r="D2262" t="s">
        <v>99</v>
      </c>
      <c r="E2262" t="s">
        <v>100</v>
      </c>
      <c r="F2262" t="s">
        <v>218</v>
      </c>
      <c r="G2262" t="s">
        <v>220</v>
      </c>
      <c r="H2262">
        <v>110</v>
      </c>
      <c r="I2262">
        <f>MediaSpend[[#This Row],[GrossMediaSpend]]*1.19</f>
        <v>130.9</v>
      </c>
    </row>
    <row r="2263" spans="1:9" x14ac:dyDescent="0.3">
      <c r="A2263" s="7">
        <v>44519</v>
      </c>
      <c r="B2263" s="7">
        <v>2020</v>
      </c>
      <c r="C2263">
        <v>9</v>
      </c>
      <c r="D2263" t="s">
        <v>173</v>
      </c>
      <c r="E2263" t="s">
        <v>100</v>
      </c>
      <c r="F2263" t="s">
        <v>218</v>
      </c>
      <c r="G2263" t="s">
        <v>354</v>
      </c>
      <c r="H2263">
        <v>81</v>
      </c>
      <c r="I2263">
        <f>MediaSpend[[#This Row],[GrossMediaSpend]]*1.19</f>
        <v>96.39</v>
      </c>
    </row>
    <row r="2264" spans="1:9" x14ac:dyDescent="0.3">
      <c r="A2264" s="7">
        <v>44519</v>
      </c>
      <c r="B2264" s="7">
        <v>2020</v>
      </c>
      <c r="C2264">
        <v>9</v>
      </c>
      <c r="D2264" t="s">
        <v>99</v>
      </c>
      <c r="E2264" t="s">
        <v>100</v>
      </c>
      <c r="F2264" t="s">
        <v>218</v>
      </c>
      <c r="G2264" t="s">
        <v>221</v>
      </c>
      <c r="H2264">
        <v>155</v>
      </c>
      <c r="I2264">
        <f>MediaSpend[[#This Row],[GrossMediaSpend]]*1.19</f>
        <v>184.45</v>
      </c>
    </row>
    <row r="2265" spans="1:9" x14ac:dyDescent="0.3">
      <c r="A2265" s="7">
        <v>44519</v>
      </c>
      <c r="B2265" s="7">
        <v>2020</v>
      </c>
      <c r="C2265">
        <v>9</v>
      </c>
      <c r="D2265" t="s">
        <v>178</v>
      </c>
      <c r="E2265" t="s">
        <v>100</v>
      </c>
      <c r="F2265" t="s">
        <v>218</v>
      </c>
      <c r="G2265" t="s">
        <v>221</v>
      </c>
      <c r="H2265">
        <v>178</v>
      </c>
      <c r="I2265">
        <f>MediaSpend[[#This Row],[GrossMediaSpend]]*1.19</f>
        <v>211.82</v>
      </c>
    </row>
    <row r="2266" spans="1:9" x14ac:dyDescent="0.3">
      <c r="A2266" s="7">
        <v>44519</v>
      </c>
      <c r="B2266" s="7">
        <v>2020</v>
      </c>
      <c r="C2266">
        <v>9</v>
      </c>
      <c r="D2266" t="s">
        <v>107</v>
      </c>
      <c r="E2266" t="s">
        <v>100</v>
      </c>
      <c r="F2266" t="s">
        <v>218</v>
      </c>
      <c r="G2266" t="s">
        <v>221</v>
      </c>
      <c r="H2266">
        <v>214</v>
      </c>
      <c r="I2266">
        <f>MediaSpend[[#This Row],[GrossMediaSpend]]*1.19</f>
        <v>254.66</v>
      </c>
    </row>
    <row r="2267" spans="1:9" x14ac:dyDescent="0.3">
      <c r="A2267" s="7">
        <v>44519</v>
      </c>
      <c r="B2267" s="7">
        <v>2020</v>
      </c>
      <c r="C2267">
        <v>9</v>
      </c>
      <c r="D2267" t="s">
        <v>173</v>
      </c>
      <c r="E2267" t="s">
        <v>100</v>
      </c>
      <c r="F2267" t="s">
        <v>218</v>
      </c>
      <c r="G2267" t="s">
        <v>221</v>
      </c>
      <c r="H2267">
        <v>233</v>
      </c>
      <c r="I2267">
        <f>MediaSpend[[#This Row],[GrossMediaSpend]]*1.19</f>
        <v>277.27</v>
      </c>
    </row>
    <row r="2268" spans="1:9" x14ac:dyDescent="0.3">
      <c r="A2268" s="7">
        <v>44549</v>
      </c>
      <c r="B2268" s="7">
        <v>2020</v>
      </c>
      <c r="C2268">
        <v>10</v>
      </c>
      <c r="D2268" t="s">
        <v>99</v>
      </c>
      <c r="E2268" t="s">
        <v>100</v>
      </c>
      <c r="F2268" t="s">
        <v>101</v>
      </c>
      <c r="G2268" t="s">
        <v>102</v>
      </c>
      <c r="H2268">
        <v>175</v>
      </c>
      <c r="I2268">
        <f>MediaSpend[[#This Row],[GrossMediaSpend]]*1.19</f>
        <v>208.25</v>
      </c>
    </row>
    <row r="2269" spans="1:9" x14ac:dyDescent="0.3">
      <c r="A2269" s="7">
        <v>44549</v>
      </c>
      <c r="B2269" s="7">
        <v>2020</v>
      </c>
      <c r="C2269">
        <v>10</v>
      </c>
      <c r="D2269" t="s">
        <v>178</v>
      </c>
      <c r="E2269" t="s">
        <v>100</v>
      </c>
      <c r="F2269" t="s">
        <v>101</v>
      </c>
      <c r="G2269" t="s">
        <v>102</v>
      </c>
      <c r="H2269">
        <v>194</v>
      </c>
      <c r="I2269">
        <f>MediaSpend[[#This Row],[GrossMediaSpend]]*1.19</f>
        <v>230.85999999999999</v>
      </c>
    </row>
    <row r="2270" spans="1:9" x14ac:dyDescent="0.3">
      <c r="A2270" s="7">
        <v>44549</v>
      </c>
      <c r="B2270" s="7">
        <v>2020</v>
      </c>
      <c r="C2270">
        <v>10</v>
      </c>
      <c r="D2270" t="s">
        <v>107</v>
      </c>
      <c r="E2270" t="s">
        <v>100</v>
      </c>
      <c r="F2270" t="s">
        <v>101</v>
      </c>
      <c r="G2270" t="s">
        <v>102</v>
      </c>
      <c r="H2270">
        <v>67</v>
      </c>
      <c r="I2270">
        <f>MediaSpend[[#This Row],[GrossMediaSpend]]*1.19</f>
        <v>79.72999999999999</v>
      </c>
    </row>
    <row r="2271" spans="1:9" x14ac:dyDescent="0.3">
      <c r="A2271" s="7">
        <v>44549</v>
      </c>
      <c r="B2271" s="7">
        <v>2020</v>
      </c>
      <c r="C2271">
        <v>10</v>
      </c>
      <c r="D2271" t="s">
        <v>104</v>
      </c>
      <c r="E2271" t="s">
        <v>100</v>
      </c>
      <c r="F2271" t="s">
        <v>101</v>
      </c>
      <c r="G2271" t="s">
        <v>102</v>
      </c>
      <c r="H2271">
        <v>226</v>
      </c>
      <c r="I2271">
        <f>MediaSpend[[#This Row],[GrossMediaSpend]]*1.19</f>
        <v>268.94</v>
      </c>
    </row>
    <row r="2272" spans="1:9" x14ac:dyDescent="0.3">
      <c r="A2272" s="7">
        <v>44549</v>
      </c>
      <c r="B2272" s="7">
        <v>2020</v>
      </c>
      <c r="C2272">
        <v>10</v>
      </c>
      <c r="D2272" t="s">
        <v>111</v>
      </c>
      <c r="E2272" t="s">
        <v>100</v>
      </c>
      <c r="F2272" t="s">
        <v>101</v>
      </c>
      <c r="G2272" t="s">
        <v>102</v>
      </c>
      <c r="H2272">
        <v>178</v>
      </c>
      <c r="I2272">
        <f>MediaSpend[[#This Row],[GrossMediaSpend]]*1.19</f>
        <v>211.82</v>
      </c>
    </row>
    <row r="2273" spans="1:9" x14ac:dyDescent="0.3">
      <c r="A2273" s="7">
        <v>44549</v>
      </c>
      <c r="B2273" s="7">
        <v>2020</v>
      </c>
      <c r="C2273">
        <v>10</v>
      </c>
      <c r="D2273" t="s">
        <v>222</v>
      </c>
      <c r="E2273" t="s">
        <v>100</v>
      </c>
      <c r="F2273" t="s">
        <v>101</v>
      </c>
      <c r="G2273" t="s">
        <v>102</v>
      </c>
      <c r="H2273">
        <v>205</v>
      </c>
      <c r="I2273">
        <f>MediaSpend[[#This Row],[GrossMediaSpend]]*1.19</f>
        <v>243.95</v>
      </c>
    </row>
    <row r="2274" spans="1:9" x14ac:dyDescent="0.3">
      <c r="A2274" s="7">
        <v>44549</v>
      </c>
      <c r="B2274" s="7">
        <v>2020</v>
      </c>
      <c r="C2274">
        <v>10</v>
      </c>
      <c r="D2274" t="s">
        <v>103</v>
      </c>
      <c r="E2274" t="s">
        <v>100</v>
      </c>
      <c r="F2274" t="s">
        <v>101</v>
      </c>
      <c r="G2274" t="s">
        <v>102</v>
      </c>
      <c r="H2274">
        <v>140</v>
      </c>
      <c r="I2274">
        <f>MediaSpend[[#This Row],[GrossMediaSpend]]*1.19</f>
        <v>166.6</v>
      </c>
    </row>
    <row r="2275" spans="1:9" x14ac:dyDescent="0.3">
      <c r="A2275" s="7">
        <v>44549</v>
      </c>
      <c r="B2275" s="7">
        <v>2020</v>
      </c>
      <c r="C2275">
        <v>10</v>
      </c>
      <c r="D2275" t="s">
        <v>105</v>
      </c>
      <c r="E2275" t="s">
        <v>100</v>
      </c>
      <c r="F2275" t="s">
        <v>101</v>
      </c>
      <c r="G2275" t="s">
        <v>102</v>
      </c>
      <c r="H2275">
        <v>132</v>
      </c>
      <c r="I2275">
        <f>MediaSpend[[#This Row],[GrossMediaSpend]]*1.19</f>
        <v>157.07999999999998</v>
      </c>
    </row>
    <row r="2276" spans="1:9" x14ac:dyDescent="0.3">
      <c r="A2276" s="7">
        <v>44549</v>
      </c>
      <c r="B2276" s="7">
        <v>2020</v>
      </c>
      <c r="C2276">
        <v>10</v>
      </c>
      <c r="D2276" t="s">
        <v>99</v>
      </c>
      <c r="E2276" t="s">
        <v>100</v>
      </c>
      <c r="F2276" t="s">
        <v>101</v>
      </c>
      <c r="G2276" t="s">
        <v>106</v>
      </c>
      <c r="H2276">
        <v>17</v>
      </c>
      <c r="I2276">
        <f>MediaSpend[[#This Row],[GrossMediaSpend]]*1.19</f>
        <v>20.23</v>
      </c>
    </row>
    <row r="2277" spans="1:9" x14ac:dyDescent="0.3">
      <c r="A2277" s="7">
        <v>44549</v>
      </c>
      <c r="B2277" s="7">
        <v>2020</v>
      </c>
      <c r="C2277">
        <v>10</v>
      </c>
      <c r="D2277" t="s">
        <v>104</v>
      </c>
      <c r="E2277" t="s">
        <v>100</v>
      </c>
      <c r="F2277" t="s">
        <v>101</v>
      </c>
      <c r="G2277" t="s">
        <v>106</v>
      </c>
      <c r="H2277">
        <v>59</v>
      </c>
      <c r="I2277">
        <f>MediaSpend[[#This Row],[GrossMediaSpend]]*1.19</f>
        <v>70.209999999999994</v>
      </c>
    </row>
    <row r="2278" spans="1:9" x14ac:dyDescent="0.3">
      <c r="A2278" s="7">
        <v>44549</v>
      </c>
      <c r="B2278" s="7">
        <v>2020</v>
      </c>
      <c r="C2278">
        <v>10</v>
      </c>
      <c r="D2278" t="s">
        <v>111</v>
      </c>
      <c r="E2278" t="s">
        <v>100</v>
      </c>
      <c r="F2278" t="s">
        <v>101</v>
      </c>
      <c r="G2278" t="s">
        <v>106</v>
      </c>
      <c r="H2278">
        <v>273</v>
      </c>
      <c r="I2278">
        <f>MediaSpend[[#This Row],[GrossMediaSpend]]*1.19</f>
        <v>324.87</v>
      </c>
    </row>
    <row r="2279" spans="1:9" x14ac:dyDescent="0.3">
      <c r="A2279" s="7">
        <v>44549</v>
      </c>
      <c r="B2279" s="7">
        <v>2020</v>
      </c>
      <c r="C2279">
        <v>10</v>
      </c>
      <c r="D2279" t="s">
        <v>105</v>
      </c>
      <c r="E2279" t="s">
        <v>100</v>
      </c>
      <c r="F2279" t="s">
        <v>101</v>
      </c>
      <c r="G2279" t="s">
        <v>106</v>
      </c>
      <c r="H2279">
        <v>55</v>
      </c>
      <c r="I2279">
        <f>MediaSpend[[#This Row],[GrossMediaSpend]]*1.19</f>
        <v>65.45</v>
      </c>
    </row>
    <row r="2280" spans="1:9" x14ac:dyDescent="0.3">
      <c r="A2280" s="7">
        <v>44549</v>
      </c>
      <c r="B2280" s="7">
        <v>2020</v>
      </c>
      <c r="C2280">
        <v>10</v>
      </c>
      <c r="D2280" t="s">
        <v>99</v>
      </c>
      <c r="E2280" t="s">
        <v>100</v>
      </c>
      <c r="F2280" t="s">
        <v>101</v>
      </c>
      <c r="G2280" t="s">
        <v>224</v>
      </c>
      <c r="H2280">
        <v>99</v>
      </c>
      <c r="I2280">
        <f>MediaSpend[[#This Row],[GrossMediaSpend]]*1.19</f>
        <v>117.80999999999999</v>
      </c>
    </row>
    <row r="2281" spans="1:9" x14ac:dyDescent="0.3">
      <c r="A2281" s="7">
        <v>44549</v>
      </c>
      <c r="B2281" s="7">
        <v>2020</v>
      </c>
      <c r="C2281">
        <v>10</v>
      </c>
      <c r="D2281" t="s">
        <v>107</v>
      </c>
      <c r="E2281" t="s">
        <v>100</v>
      </c>
      <c r="F2281" t="s">
        <v>101</v>
      </c>
      <c r="G2281" t="s">
        <v>108</v>
      </c>
      <c r="H2281">
        <v>7</v>
      </c>
      <c r="I2281">
        <f>MediaSpend[[#This Row],[GrossMediaSpend]]*1.19</f>
        <v>8.33</v>
      </c>
    </row>
    <row r="2282" spans="1:9" x14ac:dyDescent="0.3">
      <c r="A2282" s="7">
        <v>44549</v>
      </c>
      <c r="B2282" s="7">
        <v>2020</v>
      </c>
      <c r="C2282">
        <v>10</v>
      </c>
      <c r="D2282" t="s">
        <v>107</v>
      </c>
      <c r="E2282" t="s">
        <v>100</v>
      </c>
      <c r="F2282" t="s">
        <v>101</v>
      </c>
      <c r="G2282" t="s">
        <v>433</v>
      </c>
      <c r="H2282">
        <v>97</v>
      </c>
      <c r="I2282">
        <f>MediaSpend[[#This Row],[GrossMediaSpend]]*1.19</f>
        <v>115.42999999999999</v>
      </c>
    </row>
    <row r="2283" spans="1:9" x14ac:dyDescent="0.3">
      <c r="A2283" s="7">
        <v>44549</v>
      </c>
      <c r="B2283" s="7">
        <v>2020</v>
      </c>
      <c r="C2283">
        <v>10</v>
      </c>
      <c r="D2283" t="s">
        <v>103</v>
      </c>
      <c r="E2283" t="s">
        <v>100</v>
      </c>
      <c r="F2283" t="s">
        <v>101</v>
      </c>
      <c r="G2283" t="s">
        <v>109</v>
      </c>
      <c r="H2283">
        <v>12</v>
      </c>
      <c r="I2283">
        <f>MediaSpend[[#This Row],[GrossMediaSpend]]*1.19</f>
        <v>14.28</v>
      </c>
    </row>
    <row r="2284" spans="1:9" x14ac:dyDescent="0.3">
      <c r="A2284" s="7">
        <v>44549</v>
      </c>
      <c r="B2284" s="7">
        <v>2020</v>
      </c>
      <c r="C2284">
        <v>10</v>
      </c>
      <c r="D2284" t="s">
        <v>103</v>
      </c>
      <c r="E2284" t="s">
        <v>100</v>
      </c>
      <c r="F2284" t="s">
        <v>101</v>
      </c>
      <c r="G2284" t="s">
        <v>110</v>
      </c>
      <c r="H2284">
        <v>136</v>
      </c>
      <c r="I2284">
        <f>MediaSpend[[#This Row],[GrossMediaSpend]]*1.19</f>
        <v>161.84</v>
      </c>
    </row>
    <row r="2285" spans="1:9" x14ac:dyDescent="0.3">
      <c r="A2285" s="7">
        <v>44549</v>
      </c>
      <c r="B2285" s="7">
        <v>2020</v>
      </c>
      <c r="C2285">
        <v>10</v>
      </c>
      <c r="D2285" t="s">
        <v>103</v>
      </c>
      <c r="E2285" t="s">
        <v>100</v>
      </c>
      <c r="F2285" t="s">
        <v>101</v>
      </c>
      <c r="G2285" t="s">
        <v>340</v>
      </c>
      <c r="H2285">
        <v>14</v>
      </c>
      <c r="I2285">
        <f>MediaSpend[[#This Row],[GrossMediaSpend]]*1.19</f>
        <v>16.66</v>
      </c>
    </row>
    <row r="2286" spans="1:9" x14ac:dyDescent="0.3">
      <c r="A2286" s="7">
        <v>44549</v>
      </c>
      <c r="B2286" s="7">
        <v>2020</v>
      </c>
      <c r="C2286">
        <v>10</v>
      </c>
      <c r="D2286" t="s">
        <v>111</v>
      </c>
      <c r="E2286" t="s">
        <v>100</v>
      </c>
      <c r="F2286" t="s">
        <v>101</v>
      </c>
      <c r="G2286" t="s">
        <v>110</v>
      </c>
      <c r="H2286">
        <v>97</v>
      </c>
      <c r="I2286">
        <f>MediaSpend[[#This Row],[GrossMediaSpend]]*1.19</f>
        <v>115.42999999999999</v>
      </c>
    </row>
    <row r="2287" spans="1:9" x14ac:dyDescent="0.3">
      <c r="A2287" s="7">
        <v>44549</v>
      </c>
      <c r="B2287" s="7">
        <v>2020</v>
      </c>
      <c r="C2287">
        <v>10</v>
      </c>
      <c r="D2287" t="s">
        <v>105</v>
      </c>
      <c r="E2287" t="s">
        <v>100</v>
      </c>
      <c r="F2287" t="s">
        <v>101</v>
      </c>
      <c r="G2287" t="s">
        <v>223</v>
      </c>
      <c r="H2287">
        <v>13</v>
      </c>
      <c r="I2287">
        <f>MediaSpend[[#This Row],[GrossMediaSpend]]*1.19</f>
        <v>15.469999999999999</v>
      </c>
    </row>
    <row r="2288" spans="1:9" x14ac:dyDescent="0.3">
      <c r="A2288" s="7">
        <v>44549</v>
      </c>
      <c r="B2288" s="7">
        <v>2020</v>
      </c>
      <c r="C2288">
        <v>10</v>
      </c>
      <c r="D2288" t="s">
        <v>99</v>
      </c>
      <c r="E2288" t="s">
        <v>113</v>
      </c>
      <c r="F2288" t="s">
        <v>114</v>
      </c>
      <c r="G2288" t="s">
        <v>365</v>
      </c>
      <c r="H2288">
        <v>179</v>
      </c>
      <c r="I2288">
        <f>MediaSpend[[#This Row],[GrossMediaSpend]]*1.19</f>
        <v>213.01</v>
      </c>
    </row>
    <row r="2289" spans="1:9" x14ac:dyDescent="0.3">
      <c r="A2289" s="7">
        <v>44549</v>
      </c>
      <c r="B2289" s="7">
        <v>2020</v>
      </c>
      <c r="C2289">
        <v>10</v>
      </c>
      <c r="D2289" t="s">
        <v>99</v>
      </c>
      <c r="E2289" t="s">
        <v>113</v>
      </c>
      <c r="F2289" t="s">
        <v>114</v>
      </c>
      <c r="G2289" t="s">
        <v>225</v>
      </c>
      <c r="H2289">
        <v>177</v>
      </c>
      <c r="I2289">
        <f>MediaSpend[[#This Row],[GrossMediaSpend]]*1.19</f>
        <v>210.63</v>
      </c>
    </row>
    <row r="2290" spans="1:9" x14ac:dyDescent="0.3">
      <c r="A2290" s="7">
        <v>44549</v>
      </c>
      <c r="B2290" s="7">
        <v>2020</v>
      </c>
      <c r="C2290">
        <v>10</v>
      </c>
      <c r="D2290" t="s">
        <v>99</v>
      </c>
      <c r="E2290" t="s">
        <v>113</v>
      </c>
      <c r="F2290" t="s">
        <v>114</v>
      </c>
      <c r="G2290" t="s">
        <v>228</v>
      </c>
      <c r="H2290">
        <v>17</v>
      </c>
      <c r="I2290">
        <f>MediaSpend[[#This Row],[GrossMediaSpend]]*1.19</f>
        <v>20.23</v>
      </c>
    </row>
    <row r="2291" spans="1:9" x14ac:dyDescent="0.3">
      <c r="A2291" s="7">
        <v>44549</v>
      </c>
      <c r="B2291" s="7">
        <v>2020</v>
      </c>
      <c r="C2291">
        <v>10</v>
      </c>
      <c r="D2291" t="s">
        <v>105</v>
      </c>
      <c r="E2291" t="s">
        <v>113</v>
      </c>
      <c r="F2291" t="s">
        <v>114</v>
      </c>
      <c r="G2291" t="s">
        <v>102</v>
      </c>
      <c r="H2291">
        <v>101</v>
      </c>
      <c r="I2291">
        <f>MediaSpend[[#This Row],[GrossMediaSpend]]*1.19</f>
        <v>120.19</v>
      </c>
    </row>
    <row r="2292" spans="1:9" x14ac:dyDescent="0.3">
      <c r="A2292" s="7">
        <v>44549</v>
      </c>
      <c r="B2292" s="7">
        <v>2020</v>
      </c>
      <c r="C2292">
        <v>10</v>
      </c>
      <c r="D2292" t="s">
        <v>105</v>
      </c>
      <c r="E2292" t="s">
        <v>113</v>
      </c>
      <c r="F2292" t="s">
        <v>114</v>
      </c>
      <c r="G2292" t="s">
        <v>388</v>
      </c>
      <c r="H2292">
        <v>121</v>
      </c>
      <c r="I2292">
        <f>MediaSpend[[#This Row],[GrossMediaSpend]]*1.19</f>
        <v>143.98999999999998</v>
      </c>
    </row>
    <row r="2293" spans="1:9" x14ac:dyDescent="0.3">
      <c r="A2293" s="7">
        <v>44549</v>
      </c>
      <c r="B2293" s="7">
        <v>2020</v>
      </c>
      <c r="C2293">
        <v>10</v>
      </c>
      <c r="D2293" t="s">
        <v>116</v>
      </c>
      <c r="E2293" t="s">
        <v>113</v>
      </c>
      <c r="F2293" t="s">
        <v>114</v>
      </c>
      <c r="G2293" t="s">
        <v>115</v>
      </c>
      <c r="H2293">
        <v>104</v>
      </c>
      <c r="I2293">
        <f>MediaSpend[[#This Row],[GrossMediaSpend]]*1.19</f>
        <v>123.75999999999999</v>
      </c>
    </row>
    <row r="2294" spans="1:9" x14ac:dyDescent="0.3">
      <c r="A2294" s="7">
        <v>44549</v>
      </c>
      <c r="B2294" s="7">
        <v>2020</v>
      </c>
      <c r="C2294">
        <v>10</v>
      </c>
      <c r="D2294" t="s">
        <v>116</v>
      </c>
      <c r="E2294" t="s">
        <v>113</v>
      </c>
      <c r="F2294" t="s">
        <v>114</v>
      </c>
      <c r="G2294" t="s">
        <v>372</v>
      </c>
      <c r="H2294">
        <v>53</v>
      </c>
      <c r="I2294">
        <f>MediaSpend[[#This Row],[GrossMediaSpend]]*1.19</f>
        <v>63.07</v>
      </c>
    </row>
    <row r="2295" spans="1:9" x14ac:dyDescent="0.3">
      <c r="A2295" s="7">
        <v>44549</v>
      </c>
      <c r="B2295" s="7">
        <v>2020</v>
      </c>
      <c r="C2295">
        <v>10</v>
      </c>
      <c r="D2295" t="s">
        <v>116</v>
      </c>
      <c r="E2295" t="s">
        <v>113</v>
      </c>
      <c r="F2295" t="s">
        <v>114</v>
      </c>
      <c r="G2295" t="s">
        <v>226</v>
      </c>
      <c r="H2295">
        <v>148</v>
      </c>
      <c r="I2295">
        <f>MediaSpend[[#This Row],[GrossMediaSpend]]*1.19</f>
        <v>176.12</v>
      </c>
    </row>
    <row r="2296" spans="1:9" x14ac:dyDescent="0.3">
      <c r="A2296" s="7">
        <v>44549</v>
      </c>
      <c r="B2296" s="7">
        <v>2020</v>
      </c>
      <c r="C2296">
        <v>10</v>
      </c>
      <c r="D2296" t="s">
        <v>116</v>
      </c>
      <c r="E2296" t="s">
        <v>113</v>
      </c>
      <c r="F2296" t="s">
        <v>114</v>
      </c>
      <c r="G2296" t="s">
        <v>227</v>
      </c>
      <c r="H2296">
        <v>217</v>
      </c>
      <c r="I2296">
        <f>MediaSpend[[#This Row],[GrossMediaSpend]]*1.19</f>
        <v>258.22999999999996</v>
      </c>
    </row>
    <row r="2297" spans="1:9" x14ac:dyDescent="0.3">
      <c r="A2297" s="7">
        <v>44549</v>
      </c>
      <c r="B2297" s="7">
        <v>2020</v>
      </c>
      <c r="C2297">
        <v>10</v>
      </c>
      <c r="D2297" t="s">
        <v>99</v>
      </c>
      <c r="E2297" t="s">
        <v>113</v>
      </c>
      <c r="F2297" t="s">
        <v>114</v>
      </c>
      <c r="G2297" t="s">
        <v>117</v>
      </c>
      <c r="H2297">
        <v>170</v>
      </c>
      <c r="I2297">
        <f>MediaSpend[[#This Row],[GrossMediaSpend]]*1.19</f>
        <v>202.29999999999998</v>
      </c>
    </row>
    <row r="2298" spans="1:9" x14ac:dyDescent="0.3">
      <c r="A2298" s="7">
        <v>44549</v>
      </c>
      <c r="B2298" s="7">
        <v>2020</v>
      </c>
      <c r="C2298">
        <v>10</v>
      </c>
      <c r="D2298" t="s">
        <v>103</v>
      </c>
      <c r="E2298" t="s">
        <v>113</v>
      </c>
      <c r="F2298" t="s">
        <v>114</v>
      </c>
      <c r="G2298" t="s">
        <v>117</v>
      </c>
      <c r="H2298">
        <v>263</v>
      </c>
      <c r="I2298">
        <f>MediaSpend[[#This Row],[GrossMediaSpend]]*1.19</f>
        <v>312.96999999999997</v>
      </c>
    </row>
    <row r="2299" spans="1:9" x14ac:dyDescent="0.3">
      <c r="A2299" s="7">
        <v>44549</v>
      </c>
      <c r="B2299" s="7">
        <v>2020</v>
      </c>
      <c r="C2299">
        <v>10</v>
      </c>
      <c r="D2299" t="s">
        <v>116</v>
      </c>
      <c r="E2299" t="s">
        <v>113</v>
      </c>
      <c r="F2299" t="s">
        <v>114</v>
      </c>
      <c r="G2299" t="s">
        <v>117</v>
      </c>
      <c r="H2299">
        <v>229</v>
      </c>
      <c r="I2299">
        <f>MediaSpend[[#This Row],[GrossMediaSpend]]*1.19</f>
        <v>272.51</v>
      </c>
    </row>
    <row r="2300" spans="1:9" x14ac:dyDescent="0.3">
      <c r="A2300" s="7">
        <v>44549</v>
      </c>
      <c r="B2300" s="7">
        <v>2020</v>
      </c>
      <c r="C2300">
        <v>10</v>
      </c>
      <c r="D2300" t="s">
        <v>99</v>
      </c>
      <c r="E2300" t="s">
        <v>118</v>
      </c>
      <c r="F2300" t="s">
        <v>119</v>
      </c>
      <c r="G2300" t="s">
        <v>120</v>
      </c>
      <c r="H2300">
        <v>158</v>
      </c>
      <c r="I2300">
        <f>MediaSpend[[#This Row],[GrossMediaSpend]]*1.19</f>
        <v>188.01999999999998</v>
      </c>
    </row>
    <row r="2301" spans="1:9" x14ac:dyDescent="0.3">
      <c r="A2301" s="7">
        <v>44549</v>
      </c>
      <c r="B2301" s="7">
        <v>2020</v>
      </c>
      <c r="C2301">
        <v>10</v>
      </c>
      <c r="D2301" t="s">
        <v>111</v>
      </c>
      <c r="E2301" t="s">
        <v>118</v>
      </c>
      <c r="F2301" t="s">
        <v>119</v>
      </c>
      <c r="G2301" t="s">
        <v>120</v>
      </c>
      <c r="H2301">
        <v>96</v>
      </c>
      <c r="I2301">
        <f>MediaSpend[[#This Row],[GrossMediaSpend]]*1.19</f>
        <v>114.24</v>
      </c>
    </row>
    <row r="2302" spans="1:9" x14ac:dyDescent="0.3">
      <c r="A2302" s="7">
        <v>44549</v>
      </c>
      <c r="B2302" s="7">
        <v>2020</v>
      </c>
      <c r="C2302">
        <v>10</v>
      </c>
      <c r="D2302" t="s">
        <v>99</v>
      </c>
      <c r="E2302" t="s">
        <v>118</v>
      </c>
      <c r="F2302" t="s">
        <v>119</v>
      </c>
      <c r="G2302" t="s">
        <v>121</v>
      </c>
      <c r="H2302">
        <v>27</v>
      </c>
      <c r="I2302">
        <f>MediaSpend[[#This Row],[GrossMediaSpend]]*1.19</f>
        <v>32.129999999999995</v>
      </c>
    </row>
    <row r="2303" spans="1:9" x14ac:dyDescent="0.3">
      <c r="A2303" s="7">
        <v>44549</v>
      </c>
      <c r="B2303" s="7">
        <v>2020</v>
      </c>
      <c r="C2303">
        <v>10</v>
      </c>
      <c r="D2303" t="s">
        <v>99</v>
      </c>
      <c r="E2303" t="s">
        <v>118</v>
      </c>
      <c r="F2303" t="s">
        <v>218</v>
      </c>
      <c r="G2303" t="s">
        <v>230</v>
      </c>
      <c r="H2303">
        <v>162</v>
      </c>
      <c r="I2303">
        <f>MediaSpend[[#This Row],[GrossMediaSpend]]*1.19</f>
        <v>192.78</v>
      </c>
    </row>
    <row r="2304" spans="1:9" x14ac:dyDescent="0.3">
      <c r="A2304" s="7">
        <v>44549</v>
      </c>
      <c r="B2304" s="7">
        <v>2020</v>
      </c>
      <c r="C2304">
        <v>10</v>
      </c>
      <c r="D2304" t="s">
        <v>99</v>
      </c>
      <c r="E2304" t="s">
        <v>118</v>
      </c>
      <c r="F2304" t="s">
        <v>269</v>
      </c>
      <c r="G2304" t="s">
        <v>270</v>
      </c>
      <c r="H2304">
        <v>116</v>
      </c>
      <c r="I2304">
        <f>MediaSpend[[#This Row],[GrossMediaSpend]]*1.19</f>
        <v>138.04</v>
      </c>
    </row>
    <row r="2305" spans="1:9" x14ac:dyDescent="0.3">
      <c r="A2305" s="7">
        <v>44549</v>
      </c>
      <c r="B2305" s="7">
        <v>2020</v>
      </c>
      <c r="C2305">
        <v>10</v>
      </c>
      <c r="D2305" t="s">
        <v>107</v>
      </c>
      <c r="E2305" t="s">
        <v>118</v>
      </c>
      <c r="F2305" t="s">
        <v>124</v>
      </c>
      <c r="G2305" t="s">
        <v>125</v>
      </c>
      <c r="H2305">
        <v>29</v>
      </c>
      <c r="I2305">
        <f>MediaSpend[[#This Row],[GrossMediaSpend]]*1.19</f>
        <v>34.51</v>
      </c>
    </row>
    <row r="2306" spans="1:9" x14ac:dyDescent="0.3">
      <c r="A2306" s="7">
        <v>44549</v>
      </c>
      <c r="B2306" s="7">
        <v>2020</v>
      </c>
      <c r="C2306">
        <v>10</v>
      </c>
      <c r="D2306" t="s">
        <v>107</v>
      </c>
      <c r="E2306" t="s">
        <v>118</v>
      </c>
      <c r="F2306" t="s">
        <v>218</v>
      </c>
      <c r="G2306" t="s">
        <v>230</v>
      </c>
      <c r="H2306">
        <v>236</v>
      </c>
      <c r="I2306">
        <f>MediaSpend[[#This Row],[GrossMediaSpend]]*1.19</f>
        <v>280.83999999999997</v>
      </c>
    </row>
    <row r="2307" spans="1:9" x14ac:dyDescent="0.3">
      <c r="A2307" s="7">
        <v>44549</v>
      </c>
      <c r="B2307" s="7">
        <v>2020</v>
      </c>
      <c r="C2307">
        <v>10</v>
      </c>
      <c r="D2307" t="s">
        <v>107</v>
      </c>
      <c r="E2307" t="s">
        <v>118</v>
      </c>
      <c r="F2307" t="s">
        <v>122</v>
      </c>
      <c r="G2307" t="s">
        <v>123</v>
      </c>
      <c r="H2307">
        <v>221</v>
      </c>
      <c r="I2307">
        <f>MediaSpend[[#This Row],[GrossMediaSpend]]*1.19</f>
        <v>262.99</v>
      </c>
    </row>
    <row r="2308" spans="1:9" x14ac:dyDescent="0.3">
      <c r="A2308" s="7">
        <v>44549</v>
      </c>
      <c r="B2308" s="7">
        <v>2020</v>
      </c>
      <c r="C2308">
        <v>10</v>
      </c>
      <c r="D2308" t="s">
        <v>111</v>
      </c>
      <c r="E2308" t="s">
        <v>118</v>
      </c>
      <c r="F2308" t="s">
        <v>133</v>
      </c>
      <c r="G2308" t="s">
        <v>434</v>
      </c>
      <c r="H2308">
        <v>260</v>
      </c>
      <c r="I2308">
        <f>MediaSpend[[#This Row],[GrossMediaSpend]]*1.19</f>
        <v>309.39999999999998</v>
      </c>
    </row>
    <row r="2309" spans="1:9" x14ac:dyDescent="0.3">
      <c r="A2309" s="7">
        <v>44549</v>
      </c>
      <c r="B2309" s="7">
        <v>2020</v>
      </c>
      <c r="C2309">
        <v>10</v>
      </c>
      <c r="D2309" t="s">
        <v>111</v>
      </c>
      <c r="E2309" t="s">
        <v>118</v>
      </c>
      <c r="F2309" t="s">
        <v>379</v>
      </c>
      <c r="G2309" t="s">
        <v>380</v>
      </c>
      <c r="H2309">
        <v>216</v>
      </c>
      <c r="I2309">
        <f>MediaSpend[[#This Row],[GrossMediaSpend]]*1.19</f>
        <v>257.03999999999996</v>
      </c>
    </row>
    <row r="2310" spans="1:9" x14ac:dyDescent="0.3">
      <c r="A2310" s="7">
        <v>44549</v>
      </c>
      <c r="B2310" s="7">
        <v>2020</v>
      </c>
      <c r="C2310">
        <v>10</v>
      </c>
      <c r="D2310" t="s">
        <v>105</v>
      </c>
      <c r="E2310" t="s">
        <v>118</v>
      </c>
      <c r="F2310" t="s">
        <v>271</v>
      </c>
      <c r="G2310" t="s">
        <v>272</v>
      </c>
      <c r="H2310">
        <v>196</v>
      </c>
      <c r="I2310">
        <f>MediaSpend[[#This Row],[GrossMediaSpend]]*1.19</f>
        <v>233.23999999999998</v>
      </c>
    </row>
    <row r="2311" spans="1:9" x14ac:dyDescent="0.3">
      <c r="A2311" s="7">
        <v>44549</v>
      </c>
      <c r="B2311" s="7">
        <v>2020</v>
      </c>
      <c r="C2311">
        <v>10</v>
      </c>
      <c r="D2311" t="s">
        <v>105</v>
      </c>
      <c r="E2311" t="s">
        <v>118</v>
      </c>
      <c r="F2311" t="s">
        <v>127</v>
      </c>
      <c r="G2311" t="s">
        <v>390</v>
      </c>
      <c r="H2311">
        <v>62</v>
      </c>
      <c r="I2311">
        <f>MediaSpend[[#This Row],[GrossMediaSpend]]*1.19</f>
        <v>73.78</v>
      </c>
    </row>
    <row r="2312" spans="1:9" x14ac:dyDescent="0.3">
      <c r="A2312" s="7">
        <v>44549</v>
      </c>
      <c r="B2312" s="7">
        <v>2020</v>
      </c>
      <c r="C2312">
        <v>10</v>
      </c>
      <c r="D2312" t="s">
        <v>116</v>
      </c>
      <c r="E2312" t="s">
        <v>118</v>
      </c>
      <c r="F2312" t="s">
        <v>435</v>
      </c>
      <c r="G2312" t="s">
        <v>436</v>
      </c>
      <c r="H2312">
        <v>123</v>
      </c>
      <c r="I2312">
        <f>MediaSpend[[#This Row],[GrossMediaSpend]]*1.19</f>
        <v>146.37</v>
      </c>
    </row>
    <row r="2313" spans="1:9" x14ac:dyDescent="0.3">
      <c r="A2313" s="7">
        <v>44549</v>
      </c>
      <c r="B2313" s="7">
        <v>2020</v>
      </c>
      <c r="C2313">
        <v>10</v>
      </c>
      <c r="D2313" t="s">
        <v>103</v>
      </c>
      <c r="E2313" t="s">
        <v>118</v>
      </c>
      <c r="F2313" t="s">
        <v>133</v>
      </c>
      <c r="G2313" t="s">
        <v>134</v>
      </c>
      <c r="H2313">
        <v>98</v>
      </c>
      <c r="I2313">
        <f>MediaSpend[[#This Row],[GrossMediaSpend]]*1.19</f>
        <v>116.61999999999999</v>
      </c>
    </row>
    <row r="2314" spans="1:9" x14ac:dyDescent="0.3">
      <c r="A2314" s="7">
        <v>44549</v>
      </c>
      <c r="B2314" s="7">
        <v>2020</v>
      </c>
      <c r="C2314">
        <v>10</v>
      </c>
      <c r="D2314" t="s">
        <v>261</v>
      </c>
      <c r="E2314" t="s">
        <v>118</v>
      </c>
      <c r="F2314" t="s">
        <v>133</v>
      </c>
      <c r="G2314" t="s">
        <v>134</v>
      </c>
      <c r="H2314">
        <v>80</v>
      </c>
      <c r="I2314">
        <f>MediaSpend[[#This Row],[GrossMediaSpend]]*1.19</f>
        <v>95.199999999999989</v>
      </c>
    </row>
    <row r="2315" spans="1:9" x14ac:dyDescent="0.3">
      <c r="A2315" s="7">
        <v>44549</v>
      </c>
      <c r="B2315" s="7">
        <v>2020</v>
      </c>
      <c r="C2315">
        <v>10</v>
      </c>
      <c r="D2315" t="s">
        <v>105</v>
      </c>
      <c r="E2315" t="s">
        <v>118</v>
      </c>
      <c r="F2315" t="s">
        <v>133</v>
      </c>
      <c r="G2315" t="s">
        <v>134</v>
      </c>
      <c r="H2315">
        <v>64</v>
      </c>
      <c r="I2315">
        <f>MediaSpend[[#This Row],[GrossMediaSpend]]*1.19</f>
        <v>76.16</v>
      </c>
    </row>
    <row r="2316" spans="1:9" x14ac:dyDescent="0.3">
      <c r="A2316" s="7">
        <v>44549</v>
      </c>
      <c r="B2316" s="7">
        <v>2020</v>
      </c>
      <c r="C2316">
        <v>10</v>
      </c>
      <c r="D2316" t="s">
        <v>99</v>
      </c>
      <c r="E2316" t="s">
        <v>113</v>
      </c>
      <c r="F2316" t="s">
        <v>241</v>
      </c>
      <c r="G2316" t="s">
        <v>273</v>
      </c>
      <c r="H2316">
        <v>58</v>
      </c>
      <c r="I2316">
        <f>MediaSpend[[#This Row],[GrossMediaSpend]]*1.19</f>
        <v>69.02</v>
      </c>
    </row>
    <row r="2317" spans="1:9" x14ac:dyDescent="0.3">
      <c r="A2317" s="7">
        <v>44549</v>
      </c>
      <c r="B2317" s="7">
        <v>2020</v>
      </c>
      <c r="C2317">
        <v>10</v>
      </c>
      <c r="D2317" t="s">
        <v>178</v>
      </c>
      <c r="E2317" t="s">
        <v>113</v>
      </c>
      <c r="F2317" t="s">
        <v>233</v>
      </c>
      <c r="G2317" t="s">
        <v>234</v>
      </c>
      <c r="H2317">
        <v>253</v>
      </c>
      <c r="I2317">
        <f>MediaSpend[[#This Row],[GrossMediaSpend]]*1.19</f>
        <v>301.07</v>
      </c>
    </row>
    <row r="2318" spans="1:9" x14ac:dyDescent="0.3">
      <c r="A2318" s="7">
        <v>44549</v>
      </c>
      <c r="B2318" s="7">
        <v>2020</v>
      </c>
      <c r="C2318">
        <v>10</v>
      </c>
      <c r="D2318" t="s">
        <v>99</v>
      </c>
      <c r="E2318" t="s">
        <v>113</v>
      </c>
      <c r="F2318" t="s">
        <v>233</v>
      </c>
      <c r="G2318" t="s">
        <v>234</v>
      </c>
      <c r="H2318">
        <v>64</v>
      </c>
      <c r="I2318">
        <f>MediaSpend[[#This Row],[GrossMediaSpend]]*1.19</f>
        <v>76.16</v>
      </c>
    </row>
    <row r="2319" spans="1:9" x14ac:dyDescent="0.3">
      <c r="A2319" s="7">
        <v>44549</v>
      </c>
      <c r="B2319" s="7">
        <v>2020</v>
      </c>
      <c r="C2319">
        <v>10</v>
      </c>
      <c r="D2319" t="s">
        <v>107</v>
      </c>
      <c r="E2319" t="s">
        <v>113</v>
      </c>
      <c r="F2319" t="s">
        <v>233</v>
      </c>
      <c r="G2319" t="s">
        <v>234</v>
      </c>
      <c r="H2319">
        <v>224</v>
      </c>
      <c r="I2319">
        <f>MediaSpend[[#This Row],[GrossMediaSpend]]*1.19</f>
        <v>266.56</v>
      </c>
    </row>
    <row r="2320" spans="1:9" x14ac:dyDescent="0.3">
      <c r="A2320" s="7">
        <v>44549</v>
      </c>
      <c r="B2320" s="7">
        <v>2020</v>
      </c>
      <c r="C2320">
        <v>10</v>
      </c>
      <c r="D2320" t="s">
        <v>107</v>
      </c>
      <c r="E2320" t="s">
        <v>113</v>
      </c>
      <c r="F2320" t="s">
        <v>185</v>
      </c>
      <c r="G2320" t="s">
        <v>322</v>
      </c>
      <c r="H2320">
        <v>97</v>
      </c>
      <c r="I2320">
        <f>MediaSpend[[#This Row],[GrossMediaSpend]]*1.19</f>
        <v>115.42999999999999</v>
      </c>
    </row>
    <row r="2321" spans="1:9" x14ac:dyDescent="0.3">
      <c r="A2321" s="7">
        <v>44549</v>
      </c>
      <c r="B2321" s="7">
        <v>2020</v>
      </c>
      <c r="C2321">
        <v>10</v>
      </c>
      <c r="D2321" t="s">
        <v>103</v>
      </c>
      <c r="E2321" t="s">
        <v>113</v>
      </c>
      <c r="F2321" t="s">
        <v>239</v>
      </c>
      <c r="G2321" t="s">
        <v>240</v>
      </c>
      <c r="H2321">
        <v>148</v>
      </c>
      <c r="I2321">
        <f>MediaSpend[[#This Row],[GrossMediaSpend]]*1.19</f>
        <v>176.12</v>
      </c>
    </row>
    <row r="2322" spans="1:9" x14ac:dyDescent="0.3">
      <c r="A2322" s="7">
        <v>44549</v>
      </c>
      <c r="B2322" s="7">
        <v>2020</v>
      </c>
      <c r="C2322">
        <v>10</v>
      </c>
      <c r="D2322" t="s">
        <v>103</v>
      </c>
      <c r="E2322" t="s">
        <v>113</v>
      </c>
      <c r="F2322" t="s">
        <v>137</v>
      </c>
      <c r="G2322" t="s">
        <v>138</v>
      </c>
      <c r="H2322">
        <v>83</v>
      </c>
      <c r="I2322">
        <f>MediaSpend[[#This Row],[GrossMediaSpend]]*1.19</f>
        <v>98.77</v>
      </c>
    </row>
    <row r="2323" spans="1:9" x14ac:dyDescent="0.3">
      <c r="A2323" s="7">
        <v>44549</v>
      </c>
      <c r="B2323" s="7">
        <v>2020</v>
      </c>
      <c r="C2323">
        <v>10</v>
      </c>
      <c r="D2323" t="s">
        <v>111</v>
      </c>
      <c r="E2323" t="s">
        <v>113</v>
      </c>
      <c r="F2323" t="s">
        <v>145</v>
      </c>
      <c r="G2323" t="s">
        <v>146</v>
      </c>
      <c r="H2323">
        <v>197</v>
      </c>
      <c r="I2323">
        <f>MediaSpend[[#This Row],[GrossMediaSpend]]*1.19</f>
        <v>234.42999999999998</v>
      </c>
    </row>
    <row r="2324" spans="1:9" x14ac:dyDescent="0.3">
      <c r="A2324" s="7">
        <v>44549</v>
      </c>
      <c r="B2324" s="7">
        <v>2020</v>
      </c>
      <c r="C2324">
        <v>10</v>
      </c>
      <c r="D2324" t="s">
        <v>111</v>
      </c>
      <c r="E2324" t="s">
        <v>113</v>
      </c>
      <c r="F2324" t="s">
        <v>139</v>
      </c>
      <c r="G2324" t="s">
        <v>140</v>
      </c>
      <c r="H2324">
        <v>29</v>
      </c>
      <c r="I2324">
        <f>MediaSpend[[#This Row],[GrossMediaSpend]]*1.19</f>
        <v>34.51</v>
      </c>
    </row>
    <row r="2325" spans="1:9" x14ac:dyDescent="0.3">
      <c r="A2325" s="7">
        <v>44549</v>
      </c>
      <c r="B2325" s="7">
        <v>2020</v>
      </c>
      <c r="C2325">
        <v>10</v>
      </c>
      <c r="D2325" t="s">
        <v>149</v>
      </c>
      <c r="E2325" t="s">
        <v>113</v>
      </c>
      <c r="F2325" t="s">
        <v>137</v>
      </c>
      <c r="G2325" t="s">
        <v>138</v>
      </c>
      <c r="H2325">
        <v>126</v>
      </c>
      <c r="I2325">
        <f>MediaSpend[[#This Row],[GrossMediaSpend]]*1.19</f>
        <v>149.94</v>
      </c>
    </row>
    <row r="2326" spans="1:9" x14ac:dyDescent="0.3">
      <c r="A2326" s="7">
        <v>44549</v>
      </c>
      <c r="B2326" s="7">
        <v>2020</v>
      </c>
      <c r="C2326">
        <v>10</v>
      </c>
      <c r="D2326" t="s">
        <v>149</v>
      </c>
      <c r="E2326" t="s">
        <v>113</v>
      </c>
      <c r="F2326" t="s">
        <v>150</v>
      </c>
      <c r="G2326" t="s">
        <v>151</v>
      </c>
      <c r="H2326">
        <v>222</v>
      </c>
      <c r="I2326">
        <f>MediaSpend[[#This Row],[GrossMediaSpend]]*1.19</f>
        <v>264.18</v>
      </c>
    </row>
    <row r="2327" spans="1:9" x14ac:dyDescent="0.3">
      <c r="A2327" s="7">
        <v>44549</v>
      </c>
      <c r="B2327" s="7">
        <v>2020</v>
      </c>
      <c r="C2327">
        <v>10</v>
      </c>
      <c r="D2327" t="s">
        <v>105</v>
      </c>
      <c r="E2327" t="s">
        <v>113</v>
      </c>
      <c r="F2327" t="s">
        <v>139</v>
      </c>
      <c r="G2327" t="s">
        <v>140</v>
      </c>
      <c r="H2327">
        <v>265</v>
      </c>
      <c r="I2327">
        <f>MediaSpend[[#This Row],[GrossMediaSpend]]*1.19</f>
        <v>315.34999999999997</v>
      </c>
    </row>
    <row r="2328" spans="1:9" x14ac:dyDescent="0.3">
      <c r="A2328" s="7">
        <v>44549</v>
      </c>
      <c r="B2328" s="7">
        <v>2020</v>
      </c>
      <c r="C2328">
        <v>10</v>
      </c>
      <c r="D2328" t="s">
        <v>116</v>
      </c>
      <c r="E2328" t="s">
        <v>113</v>
      </c>
      <c r="F2328" t="s">
        <v>231</v>
      </c>
      <c r="G2328" t="s">
        <v>232</v>
      </c>
      <c r="H2328">
        <v>155</v>
      </c>
      <c r="I2328">
        <f>MediaSpend[[#This Row],[GrossMediaSpend]]*1.19</f>
        <v>184.45</v>
      </c>
    </row>
    <row r="2329" spans="1:9" x14ac:dyDescent="0.3">
      <c r="A2329" s="7">
        <v>44549</v>
      </c>
      <c r="B2329" s="7">
        <v>2020</v>
      </c>
      <c r="C2329">
        <v>10</v>
      </c>
      <c r="D2329" t="s">
        <v>116</v>
      </c>
      <c r="E2329" t="s">
        <v>113</v>
      </c>
      <c r="F2329" t="s">
        <v>231</v>
      </c>
      <c r="G2329" t="s">
        <v>324</v>
      </c>
      <c r="H2329">
        <v>29</v>
      </c>
      <c r="I2329">
        <f>MediaSpend[[#This Row],[GrossMediaSpend]]*1.19</f>
        <v>34.51</v>
      </c>
    </row>
    <row r="2330" spans="1:9" x14ac:dyDescent="0.3">
      <c r="A2330" s="7">
        <v>44549</v>
      </c>
      <c r="B2330" s="7">
        <v>2020</v>
      </c>
      <c r="C2330">
        <v>10</v>
      </c>
      <c r="D2330" t="s">
        <v>116</v>
      </c>
      <c r="E2330" t="s">
        <v>113</v>
      </c>
      <c r="F2330" t="s">
        <v>441</v>
      </c>
      <c r="G2330" t="s">
        <v>442</v>
      </c>
      <c r="H2330">
        <v>74</v>
      </c>
      <c r="I2330">
        <f>MediaSpend[[#This Row],[GrossMediaSpend]]*1.19</f>
        <v>88.06</v>
      </c>
    </row>
    <row r="2331" spans="1:9" x14ac:dyDescent="0.3">
      <c r="A2331" s="7">
        <v>44549</v>
      </c>
      <c r="B2331" s="7">
        <v>2020</v>
      </c>
      <c r="C2331">
        <v>10</v>
      </c>
      <c r="D2331" t="s">
        <v>112</v>
      </c>
      <c r="E2331" t="s">
        <v>113</v>
      </c>
      <c r="F2331" t="s">
        <v>231</v>
      </c>
      <c r="G2331" t="s">
        <v>232</v>
      </c>
      <c r="H2331">
        <v>138</v>
      </c>
      <c r="I2331">
        <f>MediaSpend[[#This Row],[GrossMediaSpend]]*1.19</f>
        <v>164.22</v>
      </c>
    </row>
    <row r="2332" spans="1:9" x14ac:dyDescent="0.3">
      <c r="A2332" s="7">
        <v>44549</v>
      </c>
      <c r="B2332" s="7">
        <v>2020</v>
      </c>
      <c r="C2332">
        <v>10</v>
      </c>
      <c r="D2332" t="s">
        <v>112</v>
      </c>
      <c r="E2332" t="s">
        <v>113</v>
      </c>
      <c r="F2332" t="s">
        <v>135</v>
      </c>
      <c r="G2332" t="s">
        <v>275</v>
      </c>
      <c r="H2332">
        <v>66</v>
      </c>
      <c r="I2332">
        <f>MediaSpend[[#This Row],[GrossMediaSpend]]*1.19</f>
        <v>78.539999999999992</v>
      </c>
    </row>
    <row r="2333" spans="1:9" x14ac:dyDescent="0.3">
      <c r="A2333" s="7">
        <v>44549</v>
      </c>
      <c r="B2333" s="7">
        <v>2020</v>
      </c>
      <c r="C2333">
        <v>10</v>
      </c>
      <c r="D2333" t="s">
        <v>112</v>
      </c>
      <c r="E2333" t="s">
        <v>113</v>
      </c>
      <c r="F2333" t="s">
        <v>135</v>
      </c>
      <c r="G2333" t="s">
        <v>410</v>
      </c>
      <c r="H2333">
        <v>217</v>
      </c>
      <c r="I2333">
        <f>MediaSpend[[#This Row],[GrossMediaSpend]]*1.19</f>
        <v>258.22999999999996</v>
      </c>
    </row>
    <row r="2334" spans="1:9" x14ac:dyDescent="0.3">
      <c r="A2334" s="7">
        <v>44549</v>
      </c>
      <c r="B2334" s="7">
        <v>2020</v>
      </c>
      <c r="C2334">
        <v>10</v>
      </c>
      <c r="D2334" t="s">
        <v>111</v>
      </c>
      <c r="E2334" t="s">
        <v>113</v>
      </c>
      <c r="F2334" t="s">
        <v>154</v>
      </c>
      <c r="G2334" t="s">
        <v>243</v>
      </c>
      <c r="H2334">
        <v>43</v>
      </c>
      <c r="I2334">
        <f>MediaSpend[[#This Row],[GrossMediaSpend]]*1.19</f>
        <v>51.169999999999995</v>
      </c>
    </row>
    <row r="2335" spans="1:9" x14ac:dyDescent="0.3">
      <c r="A2335" s="7">
        <v>44549</v>
      </c>
      <c r="B2335" s="7">
        <v>2020</v>
      </c>
      <c r="C2335">
        <v>10</v>
      </c>
      <c r="D2335" t="s">
        <v>107</v>
      </c>
      <c r="E2335" t="s">
        <v>113</v>
      </c>
      <c r="F2335" t="s">
        <v>156</v>
      </c>
      <c r="G2335" t="s">
        <v>411</v>
      </c>
      <c r="H2335">
        <v>275</v>
      </c>
      <c r="I2335">
        <f>MediaSpend[[#This Row],[GrossMediaSpend]]*1.19</f>
        <v>327.25</v>
      </c>
    </row>
    <row r="2336" spans="1:9" x14ac:dyDescent="0.3">
      <c r="A2336" s="7">
        <v>44549</v>
      </c>
      <c r="B2336" s="7">
        <v>2020</v>
      </c>
      <c r="C2336">
        <v>10</v>
      </c>
      <c r="D2336" t="s">
        <v>107</v>
      </c>
      <c r="E2336" t="s">
        <v>113</v>
      </c>
      <c r="F2336" t="s">
        <v>156</v>
      </c>
      <c r="G2336" t="s">
        <v>159</v>
      </c>
      <c r="H2336">
        <v>160</v>
      </c>
      <c r="I2336">
        <f>MediaSpend[[#This Row],[GrossMediaSpend]]*1.19</f>
        <v>190.39999999999998</v>
      </c>
    </row>
    <row r="2337" spans="1:9" x14ac:dyDescent="0.3">
      <c r="A2337" s="7">
        <v>44549</v>
      </c>
      <c r="B2337" s="7">
        <v>2020</v>
      </c>
      <c r="C2337">
        <v>10</v>
      </c>
      <c r="D2337" t="s">
        <v>105</v>
      </c>
      <c r="E2337" t="s">
        <v>113</v>
      </c>
      <c r="F2337" t="s">
        <v>156</v>
      </c>
      <c r="G2337" t="s">
        <v>159</v>
      </c>
      <c r="H2337">
        <v>94</v>
      </c>
      <c r="I2337">
        <f>MediaSpend[[#This Row],[GrossMediaSpend]]*1.19</f>
        <v>111.86</v>
      </c>
    </row>
    <row r="2338" spans="1:9" x14ac:dyDescent="0.3">
      <c r="A2338" s="7">
        <v>44549</v>
      </c>
      <c r="B2338" s="7">
        <v>2020</v>
      </c>
      <c r="C2338">
        <v>10</v>
      </c>
      <c r="D2338" t="s">
        <v>112</v>
      </c>
      <c r="E2338" t="s">
        <v>113</v>
      </c>
      <c r="F2338" t="s">
        <v>160</v>
      </c>
      <c r="G2338" t="s">
        <v>163</v>
      </c>
      <c r="H2338">
        <v>82</v>
      </c>
      <c r="I2338">
        <f>MediaSpend[[#This Row],[GrossMediaSpend]]*1.19</f>
        <v>97.58</v>
      </c>
    </row>
    <row r="2339" spans="1:9" x14ac:dyDescent="0.3">
      <c r="A2339" s="7">
        <v>44549</v>
      </c>
      <c r="B2339" s="7">
        <v>2020</v>
      </c>
      <c r="C2339">
        <v>10</v>
      </c>
      <c r="D2339" t="s">
        <v>112</v>
      </c>
      <c r="E2339" t="s">
        <v>113</v>
      </c>
      <c r="F2339" t="s">
        <v>160</v>
      </c>
      <c r="G2339" t="s">
        <v>308</v>
      </c>
      <c r="H2339">
        <v>46</v>
      </c>
      <c r="I2339">
        <f>MediaSpend[[#This Row],[GrossMediaSpend]]*1.19</f>
        <v>54.739999999999995</v>
      </c>
    </row>
    <row r="2340" spans="1:9" x14ac:dyDescent="0.3">
      <c r="A2340" s="7">
        <v>44549</v>
      </c>
      <c r="B2340" s="7">
        <v>2020</v>
      </c>
      <c r="C2340">
        <v>10</v>
      </c>
      <c r="D2340" t="s">
        <v>105</v>
      </c>
      <c r="E2340" t="s">
        <v>100</v>
      </c>
      <c r="F2340" t="s">
        <v>167</v>
      </c>
      <c r="G2340" t="s">
        <v>170</v>
      </c>
      <c r="H2340">
        <v>155</v>
      </c>
      <c r="I2340">
        <f>MediaSpend[[#This Row],[GrossMediaSpend]]*1.19</f>
        <v>184.45</v>
      </c>
    </row>
    <row r="2341" spans="1:9" x14ac:dyDescent="0.3">
      <c r="A2341" s="7">
        <v>44549</v>
      </c>
      <c r="B2341" s="7">
        <v>2020</v>
      </c>
      <c r="C2341">
        <v>10</v>
      </c>
      <c r="D2341" t="s">
        <v>105</v>
      </c>
      <c r="E2341" t="s">
        <v>100</v>
      </c>
      <c r="F2341" t="s">
        <v>167</v>
      </c>
      <c r="G2341" t="s">
        <v>169</v>
      </c>
      <c r="H2341">
        <v>138</v>
      </c>
      <c r="I2341">
        <f>MediaSpend[[#This Row],[GrossMediaSpend]]*1.19</f>
        <v>164.22</v>
      </c>
    </row>
    <row r="2342" spans="1:9" x14ac:dyDescent="0.3">
      <c r="A2342" s="7">
        <v>44549</v>
      </c>
      <c r="B2342" s="7">
        <v>2020</v>
      </c>
      <c r="C2342">
        <v>10</v>
      </c>
      <c r="D2342" t="s">
        <v>103</v>
      </c>
      <c r="E2342" t="s">
        <v>100</v>
      </c>
      <c r="F2342" t="s">
        <v>160</v>
      </c>
      <c r="G2342" t="s">
        <v>172</v>
      </c>
      <c r="H2342">
        <v>174</v>
      </c>
      <c r="I2342">
        <f>MediaSpend[[#This Row],[GrossMediaSpend]]*1.19</f>
        <v>207.06</v>
      </c>
    </row>
    <row r="2343" spans="1:9" x14ac:dyDescent="0.3">
      <c r="A2343" s="7">
        <v>44549</v>
      </c>
      <c r="B2343" s="7">
        <v>2020</v>
      </c>
      <c r="C2343">
        <v>10</v>
      </c>
      <c r="D2343" t="s">
        <v>104</v>
      </c>
      <c r="E2343" t="s">
        <v>100</v>
      </c>
      <c r="F2343" t="s">
        <v>160</v>
      </c>
      <c r="G2343" t="s">
        <v>371</v>
      </c>
      <c r="H2343">
        <v>168</v>
      </c>
      <c r="I2343">
        <f>MediaSpend[[#This Row],[GrossMediaSpend]]*1.19</f>
        <v>199.92</v>
      </c>
    </row>
    <row r="2344" spans="1:9" x14ac:dyDescent="0.3">
      <c r="A2344" s="7">
        <v>44549</v>
      </c>
      <c r="B2344" s="7">
        <v>2020</v>
      </c>
      <c r="C2344">
        <v>10</v>
      </c>
      <c r="D2344" t="s">
        <v>116</v>
      </c>
      <c r="E2344" t="s">
        <v>100</v>
      </c>
      <c r="F2344" t="s">
        <v>245</v>
      </c>
      <c r="G2344" t="s">
        <v>285</v>
      </c>
      <c r="H2344">
        <v>228</v>
      </c>
      <c r="I2344">
        <f>MediaSpend[[#This Row],[GrossMediaSpend]]*1.19</f>
        <v>271.32</v>
      </c>
    </row>
    <row r="2345" spans="1:9" x14ac:dyDescent="0.3">
      <c r="A2345" s="7">
        <v>44549</v>
      </c>
      <c r="B2345" s="7">
        <v>2020</v>
      </c>
      <c r="C2345">
        <v>10</v>
      </c>
      <c r="D2345" t="s">
        <v>116</v>
      </c>
      <c r="E2345" t="s">
        <v>100</v>
      </c>
      <c r="F2345" t="s">
        <v>245</v>
      </c>
      <c r="G2345" t="s">
        <v>246</v>
      </c>
      <c r="H2345">
        <v>195</v>
      </c>
      <c r="I2345">
        <f>MediaSpend[[#This Row],[GrossMediaSpend]]*1.19</f>
        <v>232.04999999999998</v>
      </c>
    </row>
    <row r="2346" spans="1:9" x14ac:dyDescent="0.3">
      <c r="A2346" s="7">
        <v>44549</v>
      </c>
      <c r="B2346" s="7">
        <v>2020</v>
      </c>
      <c r="C2346">
        <v>10</v>
      </c>
      <c r="D2346" t="s">
        <v>116</v>
      </c>
      <c r="E2346" t="s">
        <v>100</v>
      </c>
      <c r="F2346" t="s">
        <v>185</v>
      </c>
      <c r="G2346" t="s">
        <v>186</v>
      </c>
      <c r="H2346">
        <v>252</v>
      </c>
      <c r="I2346">
        <f>MediaSpend[[#This Row],[GrossMediaSpend]]*1.19</f>
        <v>299.88</v>
      </c>
    </row>
    <row r="2347" spans="1:9" x14ac:dyDescent="0.3">
      <c r="A2347" s="7">
        <v>44549</v>
      </c>
      <c r="B2347" s="7">
        <v>2020</v>
      </c>
      <c r="C2347">
        <v>10</v>
      </c>
      <c r="D2347" t="s">
        <v>116</v>
      </c>
      <c r="E2347" t="s">
        <v>100</v>
      </c>
      <c r="F2347" t="s">
        <v>294</v>
      </c>
      <c r="G2347" t="s">
        <v>311</v>
      </c>
      <c r="H2347">
        <v>162</v>
      </c>
      <c r="I2347">
        <f>MediaSpend[[#This Row],[GrossMediaSpend]]*1.19</f>
        <v>192.78</v>
      </c>
    </row>
    <row r="2348" spans="1:9" x14ac:dyDescent="0.3">
      <c r="A2348" s="7">
        <v>44549</v>
      </c>
      <c r="B2348" s="7">
        <v>2020</v>
      </c>
      <c r="C2348">
        <v>10</v>
      </c>
      <c r="D2348" t="s">
        <v>187</v>
      </c>
      <c r="E2348" t="s">
        <v>100</v>
      </c>
      <c r="F2348" t="s">
        <v>330</v>
      </c>
      <c r="G2348" t="s">
        <v>331</v>
      </c>
      <c r="H2348">
        <v>207</v>
      </c>
      <c r="I2348">
        <f>MediaSpend[[#This Row],[GrossMediaSpend]]*1.19</f>
        <v>246.32999999999998</v>
      </c>
    </row>
    <row r="2349" spans="1:9" x14ac:dyDescent="0.3">
      <c r="A2349" s="7">
        <v>44549</v>
      </c>
      <c r="B2349" s="7">
        <v>2020</v>
      </c>
      <c r="C2349">
        <v>10</v>
      </c>
      <c r="D2349" t="s">
        <v>107</v>
      </c>
      <c r="E2349" t="s">
        <v>100</v>
      </c>
      <c r="F2349" t="s">
        <v>192</v>
      </c>
      <c r="G2349" t="s">
        <v>193</v>
      </c>
      <c r="H2349">
        <v>55</v>
      </c>
      <c r="I2349">
        <f>MediaSpend[[#This Row],[GrossMediaSpend]]*1.19</f>
        <v>65.45</v>
      </c>
    </row>
    <row r="2350" spans="1:9" x14ac:dyDescent="0.3">
      <c r="A2350" s="7">
        <v>44549</v>
      </c>
      <c r="B2350" s="7">
        <v>2020</v>
      </c>
      <c r="C2350">
        <v>10</v>
      </c>
      <c r="D2350" t="s">
        <v>187</v>
      </c>
      <c r="E2350" t="s">
        <v>100</v>
      </c>
      <c r="F2350" t="s">
        <v>287</v>
      </c>
      <c r="G2350" t="s">
        <v>288</v>
      </c>
      <c r="H2350">
        <v>107</v>
      </c>
      <c r="I2350">
        <f>MediaSpend[[#This Row],[GrossMediaSpend]]*1.19</f>
        <v>127.33</v>
      </c>
    </row>
    <row r="2351" spans="1:9" x14ac:dyDescent="0.3">
      <c r="A2351" s="7">
        <v>44549</v>
      </c>
      <c r="B2351" s="7">
        <v>2020</v>
      </c>
      <c r="C2351">
        <v>10</v>
      </c>
      <c r="D2351" t="s">
        <v>149</v>
      </c>
      <c r="E2351" t="s">
        <v>100</v>
      </c>
      <c r="F2351" t="s">
        <v>174</v>
      </c>
      <c r="G2351" t="s">
        <v>175</v>
      </c>
      <c r="H2351">
        <v>222</v>
      </c>
      <c r="I2351">
        <f>MediaSpend[[#This Row],[GrossMediaSpend]]*1.19</f>
        <v>264.18</v>
      </c>
    </row>
    <row r="2352" spans="1:9" x14ac:dyDescent="0.3">
      <c r="A2352" s="7">
        <v>44549</v>
      </c>
      <c r="B2352" s="7">
        <v>2020</v>
      </c>
      <c r="C2352">
        <v>10</v>
      </c>
      <c r="D2352" t="s">
        <v>149</v>
      </c>
      <c r="E2352" t="s">
        <v>100</v>
      </c>
      <c r="F2352" t="s">
        <v>335</v>
      </c>
      <c r="G2352" t="s">
        <v>336</v>
      </c>
      <c r="H2352">
        <v>31</v>
      </c>
      <c r="I2352">
        <f>MediaSpend[[#This Row],[GrossMediaSpend]]*1.19</f>
        <v>36.89</v>
      </c>
    </row>
    <row r="2353" spans="1:9" x14ac:dyDescent="0.3">
      <c r="A2353" s="7">
        <v>44549</v>
      </c>
      <c r="B2353" s="7">
        <v>2020</v>
      </c>
      <c r="C2353">
        <v>10</v>
      </c>
      <c r="D2353" t="s">
        <v>112</v>
      </c>
      <c r="E2353" t="s">
        <v>100</v>
      </c>
      <c r="F2353" t="s">
        <v>202</v>
      </c>
      <c r="G2353" t="s">
        <v>203</v>
      </c>
      <c r="H2353">
        <v>168</v>
      </c>
      <c r="I2353">
        <f>MediaSpend[[#This Row],[GrossMediaSpend]]*1.19</f>
        <v>199.92</v>
      </c>
    </row>
    <row r="2354" spans="1:9" x14ac:dyDescent="0.3">
      <c r="A2354" s="7">
        <v>44549</v>
      </c>
      <c r="B2354" s="7">
        <v>2020</v>
      </c>
      <c r="C2354">
        <v>10</v>
      </c>
      <c r="D2354" t="s">
        <v>112</v>
      </c>
      <c r="E2354" t="s">
        <v>100</v>
      </c>
      <c r="F2354" t="s">
        <v>204</v>
      </c>
      <c r="G2354" t="s">
        <v>205</v>
      </c>
      <c r="H2354">
        <v>122</v>
      </c>
      <c r="I2354">
        <f>MediaSpend[[#This Row],[GrossMediaSpend]]*1.19</f>
        <v>145.18</v>
      </c>
    </row>
    <row r="2355" spans="1:9" x14ac:dyDescent="0.3">
      <c r="A2355" s="7">
        <v>44549</v>
      </c>
      <c r="B2355" s="7">
        <v>2020</v>
      </c>
      <c r="C2355">
        <v>10</v>
      </c>
      <c r="D2355" t="s">
        <v>112</v>
      </c>
      <c r="E2355" t="s">
        <v>100</v>
      </c>
      <c r="F2355" t="s">
        <v>421</v>
      </c>
      <c r="G2355" t="s">
        <v>411</v>
      </c>
      <c r="H2355">
        <v>232</v>
      </c>
      <c r="I2355">
        <f>MediaSpend[[#This Row],[GrossMediaSpend]]*1.19</f>
        <v>276.08</v>
      </c>
    </row>
    <row r="2356" spans="1:9" x14ac:dyDescent="0.3">
      <c r="A2356" s="7">
        <v>44549</v>
      </c>
      <c r="B2356" s="7">
        <v>2020</v>
      </c>
      <c r="C2356">
        <v>10</v>
      </c>
      <c r="D2356" t="s">
        <v>206</v>
      </c>
      <c r="E2356" t="s">
        <v>100</v>
      </c>
      <c r="F2356" t="s">
        <v>278</v>
      </c>
      <c r="G2356" t="s">
        <v>280</v>
      </c>
      <c r="H2356">
        <v>8</v>
      </c>
      <c r="I2356">
        <f>MediaSpend[[#This Row],[GrossMediaSpend]]*1.19</f>
        <v>9.52</v>
      </c>
    </row>
    <row r="2357" spans="1:9" x14ac:dyDescent="0.3">
      <c r="A2357" s="7">
        <v>44549</v>
      </c>
      <c r="B2357" s="7">
        <v>2020</v>
      </c>
      <c r="C2357">
        <v>10</v>
      </c>
      <c r="D2357" t="s">
        <v>99</v>
      </c>
      <c r="E2357" t="s">
        <v>100</v>
      </c>
      <c r="F2357" t="s">
        <v>210</v>
      </c>
      <c r="G2357" t="s">
        <v>211</v>
      </c>
      <c r="H2357">
        <v>158</v>
      </c>
      <c r="I2357">
        <f>MediaSpend[[#This Row],[GrossMediaSpend]]*1.19</f>
        <v>188.01999999999998</v>
      </c>
    </row>
    <row r="2358" spans="1:9" x14ac:dyDescent="0.3">
      <c r="A2358" s="7">
        <v>44549</v>
      </c>
      <c r="B2358" s="7">
        <v>2020</v>
      </c>
      <c r="C2358">
        <v>10</v>
      </c>
      <c r="D2358" t="s">
        <v>103</v>
      </c>
      <c r="E2358" t="s">
        <v>100</v>
      </c>
      <c r="F2358" t="s">
        <v>210</v>
      </c>
      <c r="G2358" t="s">
        <v>211</v>
      </c>
      <c r="H2358">
        <v>195</v>
      </c>
      <c r="I2358">
        <f>MediaSpend[[#This Row],[GrossMediaSpend]]*1.19</f>
        <v>232.04999999999998</v>
      </c>
    </row>
    <row r="2359" spans="1:9" x14ac:dyDescent="0.3">
      <c r="A2359" s="7">
        <v>44549</v>
      </c>
      <c r="B2359" s="7">
        <v>2020</v>
      </c>
      <c r="C2359">
        <v>10</v>
      </c>
      <c r="D2359" t="s">
        <v>111</v>
      </c>
      <c r="E2359" t="s">
        <v>100</v>
      </c>
      <c r="F2359" t="s">
        <v>210</v>
      </c>
      <c r="G2359" t="s">
        <v>211</v>
      </c>
      <c r="H2359">
        <v>149</v>
      </c>
      <c r="I2359">
        <f>MediaSpend[[#This Row],[GrossMediaSpend]]*1.19</f>
        <v>177.31</v>
      </c>
    </row>
    <row r="2360" spans="1:9" x14ac:dyDescent="0.3">
      <c r="A2360" s="7">
        <v>44549</v>
      </c>
      <c r="B2360" s="7">
        <v>2020</v>
      </c>
      <c r="C2360">
        <v>10</v>
      </c>
      <c r="D2360" t="s">
        <v>173</v>
      </c>
      <c r="E2360" t="s">
        <v>100</v>
      </c>
      <c r="F2360" t="s">
        <v>212</v>
      </c>
      <c r="G2360" t="s">
        <v>314</v>
      </c>
      <c r="H2360">
        <v>130</v>
      </c>
      <c r="I2360">
        <f>MediaSpend[[#This Row],[GrossMediaSpend]]*1.19</f>
        <v>154.69999999999999</v>
      </c>
    </row>
    <row r="2361" spans="1:9" x14ac:dyDescent="0.3">
      <c r="A2361" s="7">
        <v>44549</v>
      </c>
      <c r="B2361" s="7">
        <v>2020</v>
      </c>
      <c r="C2361">
        <v>10</v>
      </c>
      <c r="D2361" t="s">
        <v>173</v>
      </c>
      <c r="E2361" t="s">
        <v>100</v>
      </c>
      <c r="F2361" t="s">
        <v>212</v>
      </c>
      <c r="G2361" t="s">
        <v>213</v>
      </c>
      <c r="H2361">
        <v>182</v>
      </c>
      <c r="I2361">
        <f>MediaSpend[[#This Row],[GrossMediaSpend]]*1.19</f>
        <v>216.57999999999998</v>
      </c>
    </row>
    <row r="2362" spans="1:9" x14ac:dyDescent="0.3">
      <c r="A2362" s="7">
        <v>44549</v>
      </c>
      <c r="B2362" s="7">
        <v>2020</v>
      </c>
      <c r="C2362">
        <v>10</v>
      </c>
      <c r="D2362" t="s">
        <v>173</v>
      </c>
      <c r="E2362" t="s">
        <v>100</v>
      </c>
      <c r="F2362" t="s">
        <v>212</v>
      </c>
      <c r="G2362" t="s">
        <v>315</v>
      </c>
      <c r="H2362">
        <v>145</v>
      </c>
      <c r="I2362">
        <f>MediaSpend[[#This Row],[GrossMediaSpend]]*1.19</f>
        <v>172.54999999999998</v>
      </c>
    </row>
    <row r="2363" spans="1:9" x14ac:dyDescent="0.3">
      <c r="A2363" s="7">
        <v>44549</v>
      </c>
      <c r="B2363" s="7">
        <v>2020</v>
      </c>
      <c r="C2363">
        <v>10</v>
      </c>
      <c r="D2363" t="s">
        <v>149</v>
      </c>
      <c r="E2363" t="s">
        <v>100</v>
      </c>
      <c r="F2363" t="s">
        <v>212</v>
      </c>
      <c r="G2363" t="s">
        <v>213</v>
      </c>
      <c r="H2363">
        <v>152</v>
      </c>
      <c r="I2363">
        <f>MediaSpend[[#This Row],[GrossMediaSpend]]*1.19</f>
        <v>180.88</v>
      </c>
    </row>
    <row r="2364" spans="1:9" x14ac:dyDescent="0.3">
      <c r="A2364" s="7">
        <v>44549</v>
      </c>
      <c r="B2364" s="7">
        <v>2020</v>
      </c>
      <c r="C2364">
        <v>10</v>
      </c>
      <c r="D2364" t="s">
        <v>187</v>
      </c>
      <c r="E2364" t="s">
        <v>100</v>
      </c>
      <c r="F2364" t="s">
        <v>214</v>
      </c>
      <c r="G2364" t="s">
        <v>217</v>
      </c>
      <c r="H2364">
        <v>144</v>
      </c>
      <c r="I2364">
        <f>MediaSpend[[#This Row],[GrossMediaSpend]]*1.19</f>
        <v>171.35999999999999</v>
      </c>
    </row>
    <row r="2365" spans="1:9" x14ac:dyDescent="0.3">
      <c r="A2365" s="7">
        <v>44549</v>
      </c>
      <c r="B2365" s="7">
        <v>2020</v>
      </c>
      <c r="C2365">
        <v>10</v>
      </c>
      <c r="D2365" t="s">
        <v>104</v>
      </c>
      <c r="E2365" t="s">
        <v>100</v>
      </c>
      <c r="F2365" t="s">
        <v>214</v>
      </c>
      <c r="G2365" t="s">
        <v>215</v>
      </c>
      <c r="H2365">
        <v>245</v>
      </c>
      <c r="I2365">
        <f>MediaSpend[[#This Row],[GrossMediaSpend]]*1.19</f>
        <v>291.55</v>
      </c>
    </row>
    <row r="2366" spans="1:9" x14ac:dyDescent="0.3">
      <c r="A2366" s="7">
        <v>44549</v>
      </c>
      <c r="B2366" s="7">
        <v>2020</v>
      </c>
      <c r="C2366">
        <v>10</v>
      </c>
      <c r="D2366" t="s">
        <v>104</v>
      </c>
      <c r="E2366" t="s">
        <v>100</v>
      </c>
      <c r="F2366" t="s">
        <v>214</v>
      </c>
      <c r="G2366" t="s">
        <v>216</v>
      </c>
      <c r="H2366">
        <v>123</v>
      </c>
      <c r="I2366">
        <f>MediaSpend[[#This Row],[GrossMediaSpend]]*1.19</f>
        <v>146.37</v>
      </c>
    </row>
    <row r="2367" spans="1:9" x14ac:dyDescent="0.3">
      <c r="A2367" s="7">
        <v>44549</v>
      </c>
      <c r="B2367" s="7">
        <v>2020</v>
      </c>
      <c r="C2367">
        <v>10</v>
      </c>
      <c r="D2367" t="s">
        <v>111</v>
      </c>
      <c r="E2367" t="s">
        <v>100</v>
      </c>
      <c r="F2367" t="s">
        <v>214</v>
      </c>
      <c r="G2367" t="s">
        <v>216</v>
      </c>
      <c r="H2367">
        <v>77</v>
      </c>
      <c r="I2367">
        <f>MediaSpend[[#This Row],[GrossMediaSpend]]*1.19</f>
        <v>91.63</v>
      </c>
    </row>
    <row r="2368" spans="1:9" x14ac:dyDescent="0.3">
      <c r="A2368" s="7">
        <v>44549</v>
      </c>
      <c r="B2368" s="7">
        <v>2020</v>
      </c>
      <c r="C2368">
        <v>10</v>
      </c>
      <c r="D2368" t="s">
        <v>222</v>
      </c>
      <c r="E2368" t="s">
        <v>100</v>
      </c>
      <c r="F2368" t="s">
        <v>214</v>
      </c>
      <c r="G2368" t="s">
        <v>296</v>
      </c>
      <c r="H2368">
        <v>207</v>
      </c>
      <c r="I2368">
        <f>MediaSpend[[#This Row],[GrossMediaSpend]]*1.19</f>
        <v>246.32999999999998</v>
      </c>
    </row>
    <row r="2369" spans="1:9" x14ac:dyDescent="0.3">
      <c r="A2369" s="7">
        <v>44549</v>
      </c>
      <c r="B2369" s="7">
        <v>2020</v>
      </c>
      <c r="C2369">
        <v>10</v>
      </c>
      <c r="D2369" t="s">
        <v>105</v>
      </c>
      <c r="E2369" t="s">
        <v>100</v>
      </c>
      <c r="F2369" t="s">
        <v>214</v>
      </c>
      <c r="G2369" t="s">
        <v>298</v>
      </c>
      <c r="H2369">
        <v>21</v>
      </c>
      <c r="I2369">
        <f>MediaSpend[[#This Row],[GrossMediaSpend]]*1.19</f>
        <v>24.99</v>
      </c>
    </row>
    <row r="2370" spans="1:9" x14ac:dyDescent="0.3">
      <c r="A2370" s="7">
        <v>44549</v>
      </c>
      <c r="B2370" s="7">
        <v>2020</v>
      </c>
      <c r="C2370">
        <v>10</v>
      </c>
      <c r="D2370" t="s">
        <v>105</v>
      </c>
      <c r="E2370" t="s">
        <v>100</v>
      </c>
      <c r="F2370" t="s">
        <v>214</v>
      </c>
      <c r="G2370" t="s">
        <v>296</v>
      </c>
      <c r="H2370">
        <v>59</v>
      </c>
      <c r="I2370">
        <f>MediaSpend[[#This Row],[GrossMediaSpend]]*1.19</f>
        <v>70.209999999999994</v>
      </c>
    </row>
    <row r="2371" spans="1:9" x14ac:dyDescent="0.3">
      <c r="A2371" s="7">
        <v>44549</v>
      </c>
      <c r="B2371" s="7">
        <v>2020</v>
      </c>
      <c r="C2371">
        <v>10</v>
      </c>
      <c r="D2371" t="s">
        <v>105</v>
      </c>
      <c r="E2371" t="s">
        <v>100</v>
      </c>
      <c r="F2371" t="s">
        <v>214</v>
      </c>
      <c r="G2371" t="s">
        <v>215</v>
      </c>
      <c r="H2371">
        <v>124</v>
      </c>
      <c r="I2371">
        <f>MediaSpend[[#This Row],[GrossMediaSpend]]*1.19</f>
        <v>147.56</v>
      </c>
    </row>
    <row r="2372" spans="1:9" x14ac:dyDescent="0.3">
      <c r="A2372" s="7">
        <v>44549</v>
      </c>
      <c r="B2372" s="7">
        <v>2020</v>
      </c>
      <c r="C2372">
        <v>10</v>
      </c>
      <c r="D2372" t="s">
        <v>105</v>
      </c>
      <c r="E2372" t="s">
        <v>100</v>
      </c>
      <c r="F2372" t="s">
        <v>214</v>
      </c>
      <c r="G2372" t="s">
        <v>216</v>
      </c>
      <c r="H2372">
        <v>169</v>
      </c>
      <c r="I2372">
        <f>MediaSpend[[#This Row],[GrossMediaSpend]]*1.19</f>
        <v>201.10999999999999</v>
      </c>
    </row>
    <row r="2373" spans="1:9" x14ac:dyDescent="0.3">
      <c r="A2373" s="7">
        <v>44549</v>
      </c>
      <c r="B2373" s="7">
        <v>2020</v>
      </c>
      <c r="C2373">
        <v>10</v>
      </c>
      <c r="D2373" t="s">
        <v>99</v>
      </c>
      <c r="E2373" t="s">
        <v>100</v>
      </c>
      <c r="F2373" t="s">
        <v>218</v>
      </c>
      <c r="G2373" t="s">
        <v>220</v>
      </c>
      <c r="H2373">
        <v>242</v>
      </c>
      <c r="I2373">
        <f>MediaSpend[[#This Row],[GrossMediaSpend]]*1.19</f>
        <v>287.97999999999996</v>
      </c>
    </row>
    <row r="2374" spans="1:9" x14ac:dyDescent="0.3">
      <c r="A2374" s="7">
        <v>44549</v>
      </c>
      <c r="B2374" s="7">
        <v>2020</v>
      </c>
      <c r="C2374">
        <v>10</v>
      </c>
      <c r="D2374" t="s">
        <v>173</v>
      </c>
      <c r="E2374" t="s">
        <v>100</v>
      </c>
      <c r="F2374" t="s">
        <v>218</v>
      </c>
      <c r="G2374" t="s">
        <v>354</v>
      </c>
      <c r="H2374">
        <v>45</v>
      </c>
      <c r="I2374">
        <f>MediaSpend[[#This Row],[GrossMediaSpend]]*1.19</f>
        <v>53.55</v>
      </c>
    </row>
    <row r="2375" spans="1:9" x14ac:dyDescent="0.3">
      <c r="A2375" s="7">
        <v>44549</v>
      </c>
      <c r="B2375" s="7">
        <v>2020</v>
      </c>
      <c r="C2375">
        <v>10</v>
      </c>
      <c r="D2375" t="s">
        <v>173</v>
      </c>
      <c r="E2375" t="s">
        <v>100</v>
      </c>
      <c r="F2375" t="s">
        <v>218</v>
      </c>
      <c r="G2375" t="s">
        <v>219</v>
      </c>
      <c r="H2375">
        <v>183</v>
      </c>
      <c r="I2375">
        <f>MediaSpend[[#This Row],[GrossMediaSpend]]*1.19</f>
        <v>217.76999999999998</v>
      </c>
    </row>
    <row r="2376" spans="1:9" x14ac:dyDescent="0.3">
      <c r="A2376" s="7">
        <v>44549</v>
      </c>
      <c r="B2376" s="7">
        <v>2020</v>
      </c>
      <c r="C2376">
        <v>10</v>
      </c>
      <c r="D2376" t="s">
        <v>99</v>
      </c>
      <c r="E2376" t="s">
        <v>100</v>
      </c>
      <c r="F2376" t="s">
        <v>218</v>
      </c>
      <c r="G2376" t="s">
        <v>221</v>
      </c>
      <c r="H2376">
        <v>40</v>
      </c>
      <c r="I2376">
        <f>MediaSpend[[#This Row],[GrossMediaSpend]]*1.19</f>
        <v>47.599999999999994</v>
      </c>
    </row>
    <row r="2377" spans="1:9" x14ac:dyDescent="0.3">
      <c r="A2377" s="7">
        <v>44549</v>
      </c>
      <c r="B2377" s="7">
        <v>2020</v>
      </c>
      <c r="C2377">
        <v>10</v>
      </c>
      <c r="D2377" t="s">
        <v>178</v>
      </c>
      <c r="E2377" t="s">
        <v>100</v>
      </c>
      <c r="F2377" t="s">
        <v>218</v>
      </c>
      <c r="G2377" t="s">
        <v>221</v>
      </c>
      <c r="H2377">
        <v>20</v>
      </c>
      <c r="I2377">
        <f>MediaSpend[[#This Row],[GrossMediaSpend]]*1.19</f>
        <v>23.799999999999997</v>
      </c>
    </row>
    <row r="2378" spans="1:9" x14ac:dyDescent="0.3">
      <c r="A2378" s="7">
        <v>44549</v>
      </c>
      <c r="B2378" s="7">
        <v>2020</v>
      </c>
      <c r="C2378">
        <v>10</v>
      </c>
      <c r="D2378" t="s">
        <v>107</v>
      </c>
      <c r="E2378" t="s">
        <v>100</v>
      </c>
      <c r="F2378" t="s">
        <v>218</v>
      </c>
      <c r="G2378" t="s">
        <v>221</v>
      </c>
      <c r="H2378">
        <v>161</v>
      </c>
      <c r="I2378">
        <f>MediaSpend[[#This Row],[GrossMediaSpend]]*1.19</f>
        <v>191.59</v>
      </c>
    </row>
    <row r="2379" spans="1:9" x14ac:dyDescent="0.3">
      <c r="A2379" s="7">
        <v>44549</v>
      </c>
      <c r="B2379" s="7">
        <v>2020</v>
      </c>
      <c r="C2379">
        <v>10</v>
      </c>
      <c r="D2379" t="s">
        <v>173</v>
      </c>
      <c r="E2379" t="s">
        <v>100</v>
      </c>
      <c r="F2379" t="s">
        <v>218</v>
      </c>
      <c r="G2379" t="s">
        <v>221</v>
      </c>
      <c r="H2379">
        <v>48</v>
      </c>
      <c r="I2379">
        <f>MediaSpend[[#This Row],[GrossMediaSpend]]*1.19</f>
        <v>57.12</v>
      </c>
    </row>
    <row r="2380" spans="1:9" x14ac:dyDescent="0.3">
      <c r="A2380" s="7">
        <v>44580</v>
      </c>
      <c r="B2380" s="7">
        <v>2020</v>
      </c>
      <c r="C2380">
        <v>11</v>
      </c>
      <c r="D2380" t="s">
        <v>99</v>
      </c>
      <c r="E2380" t="s">
        <v>100</v>
      </c>
      <c r="F2380" t="s">
        <v>101</v>
      </c>
      <c r="G2380" t="s">
        <v>102</v>
      </c>
      <c r="H2380">
        <v>70</v>
      </c>
      <c r="I2380">
        <f>MediaSpend[[#This Row],[GrossMediaSpend]]*1.19</f>
        <v>83.3</v>
      </c>
    </row>
    <row r="2381" spans="1:9" x14ac:dyDescent="0.3">
      <c r="A2381" s="7">
        <v>44580</v>
      </c>
      <c r="B2381" s="7">
        <v>2020</v>
      </c>
      <c r="C2381">
        <v>11</v>
      </c>
      <c r="D2381" t="s">
        <v>178</v>
      </c>
      <c r="E2381" t="s">
        <v>100</v>
      </c>
      <c r="F2381" t="s">
        <v>101</v>
      </c>
      <c r="G2381" t="s">
        <v>102</v>
      </c>
      <c r="H2381">
        <v>18</v>
      </c>
      <c r="I2381">
        <f>MediaSpend[[#This Row],[GrossMediaSpend]]*1.19</f>
        <v>21.419999999999998</v>
      </c>
    </row>
    <row r="2382" spans="1:9" x14ac:dyDescent="0.3">
      <c r="A2382" s="7">
        <v>44580</v>
      </c>
      <c r="B2382" s="7">
        <v>2020</v>
      </c>
      <c r="C2382">
        <v>11</v>
      </c>
      <c r="D2382" t="s">
        <v>103</v>
      </c>
      <c r="E2382" t="s">
        <v>100</v>
      </c>
      <c r="F2382" t="s">
        <v>101</v>
      </c>
      <c r="G2382" t="s">
        <v>102</v>
      </c>
      <c r="H2382">
        <v>63</v>
      </c>
      <c r="I2382">
        <f>MediaSpend[[#This Row],[GrossMediaSpend]]*1.19</f>
        <v>74.97</v>
      </c>
    </row>
    <row r="2383" spans="1:9" x14ac:dyDescent="0.3">
      <c r="A2383" s="7">
        <v>44580</v>
      </c>
      <c r="B2383" s="7">
        <v>2020</v>
      </c>
      <c r="C2383">
        <v>11</v>
      </c>
      <c r="D2383" t="s">
        <v>107</v>
      </c>
      <c r="E2383" t="s">
        <v>100</v>
      </c>
      <c r="F2383" t="s">
        <v>101</v>
      </c>
      <c r="G2383" t="s">
        <v>102</v>
      </c>
      <c r="H2383">
        <v>275</v>
      </c>
      <c r="I2383">
        <f>MediaSpend[[#This Row],[GrossMediaSpend]]*1.19</f>
        <v>327.25</v>
      </c>
    </row>
    <row r="2384" spans="1:9" x14ac:dyDescent="0.3">
      <c r="A2384" s="7">
        <v>44580</v>
      </c>
      <c r="B2384" s="7">
        <v>2020</v>
      </c>
      <c r="C2384">
        <v>11</v>
      </c>
      <c r="D2384" t="s">
        <v>104</v>
      </c>
      <c r="E2384" t="s">
        <v>100</v>
      </c>
      <c r="F2384" t="s">
        <v>101</v>
      </c>
      <c r="G2384" t="s">
        <v>102</v>
      </c>
      <c r="H2384">
        <v>154</v>
      </c>
      <c r="I2384">
        <f>MediaSpend[[#This Row],[GrossMediaSpend]]*1.19</f>
        <v>183.26</v>
      </c>
    </row>
    <row r="2385" spans="1:9" x14ac:dyDescent="0.3">
      <c r="A2385" s="7">
        <v>44580</v>
      </c>
      <c r="B2385" s="7">
        <v>2020</v>
      </c>
      <c r="C2385">
        <v>11</v>
      </c>
      <c r="D2385" t="s">
        <v>111</v>
      </c>
      <c r="E2385" t="s">
        <v>100</v>
      </c>
      <c r="F2385" t="s">
        <v>101</v>
      </c>
      <c r="G2385" t="s">
        <v>102</v>
      </c>
      <c r="H2385">
        <v>196</v>
      </c>
      <c r="I2385">
        <f>MediaSpend[[#This Row],[GrossMediaSpend]]*1.19</f>
        <v>233.23999999999998</v>
      </c>
    </row>
    <row r="2386" spans="1:9" x14ac:dyDescent="0.3">
      <c r="A2386" s="7">
        <v>44580</v>
      </c>
      <c r="B2386" s="7">
        <v>2020</v>
      </c>
      <c r="C2386">
        <v>11</v>
      </c>
      <c r="D2386" t="s">
        <v>222</v>
      </c>
      <c r="E2386" t="s">
        <v>100</v>
      </c>
      <c r="F2386" t="s">
        <v>101</v>
      </c>
      <c r="G2386" t="s">
        <v>102</v>
      </c>
      <c r="H2386">
        <v>274</v>
      </c>
      <c r="I2386">
        <f>MediaSpend[[#This Row],[GrossMediaSpend]]*1.19</f>
        <v>326.06</v>
      </c>
    </row>
    <row r="2387" spans="1:9" x14ac:dyDescent="0.3">
      <c r="A2387" s="7">
        <v>44580</v>
      </c>
      <c r="B2387" s="7">
        <v>2020</v>
      </c>
      <c r="C2387">
        <v>11</v>
      </c>
      <c r="D2387" t="s">
        <v>105</v>
      </c>
      <c r="E2387" t="s">
        <v>100</v>
      </c>
      <c r="F2387" t="s">
        <v>101</v>
      </c>
      <c r="G2387" t="s">
        <v>102</v>
      </c>
      <c r="H2387">
        <v>193</v>
      </c>
      <c r="I2387">
        <f>MediaSpend[[#This Row],[GrossMediaSpend]]*1.19</f>
        <v>229.67</v>
      </c>
    </row>
    <row r="2388" spans="1:9" x14ac:dyDescent="0.3">
      <c r="A2388" s="7">
        <v>44580</v>
      </c>
      <c r="B2388" s="7">
        <v>2020</v>
      </c>
      <c r="C2388">
        <v>11</v>
      </c>
      <c r="D2388" t="s">
        <v>99</v>
      </c>
      <c r="E2388" t="s">
        <v>100</v>
      </c>
      <c r="F2388" t="s">
        <v>101</v>
      </c>
      <c r="G2388" t="s">
        <v>106</v>
      </c>
      <c r="H2388">
        <v>51</v>
      </c>
      <c r="I2388">
        <f>MediaSpend[[#This Row],[GrossMediaSpend]]*1.19</f>
        <v>60.69</v>
      </c>
    </row>
    <row r="2389" spans="1:9" x14ac:dyDescent="0.3">
      <c r="A2389" s="7">
        <v>44580</v>
      </c>
      <c r="B2389" s="7">
        <v>2020</v>
      </c>
      <c r="C2389">
        <v>11</v>
      </c>
      <c r="D2389" t="s">
        <v>104</v>
      </c>
      <c r="E2389" t="s">
        <v>100</v>
      </c>
      <c r="F2389" t="s">
        <v>101</v>
      </c>
      <c r="G2389" t="s">
        <v>106</v>
      </c>
      <c r="H2389">
        <v>222</v>
      </c>
      <c r="I2389">
        <f>MediaSpend[[#This Row],[GrossMediaSpend]]*1.19</f>
        <v>264.18</v>
      </c>
    </row>
    <row r="2390" spans="1:9" x14ac:dyDescent="0.3">
      <c r="A2390" s="7">
        <v>44580</v>
      </c>
      <c r="B2390" s="7">
        <v>2020</v>
      </c>
      <c r="C2390">
        <v>11</v>
      </c>
      <c r="D2390" t="s">
        <v>111</v>
      </c>
      <c r="E2390" t="s">
        <v>100</v>
      </c>
      <c r="F2390" t="s">
        <v>101</v>
      </c>
      <c r="G2390" t="s">
        <v>106</v>
      </c>
      <c r="H2390">
        <v>214</v>
      </c>
      <c r="I2390">
        <f>MediaSpend[[#This Row],[GrossMediaSpend]]*1.19</f>
        <v>254.66</v>
      </c>
    </row>
    <row r="2391" spans="1:9" x14ac:dyDescent="0.3">
      <c r="A2391" s="7">
        <v>44580</v>
      </c>
      <c r="B2391" s="7">
        <v>2020</v>
      </c>
      <c r="C2391">
        <v>11</v>
      </c>
      <c r="D2391" t="s">
        <v>105</v>
      </c>
      <c r="E2391" t="s">
        <v>100</v>
      </c>
      <c r="F2391" t="s">
        <v>101</v>
      </c>
      <c r="G2391" t="s">
        <v>106</v>
      </c>
      <c r="H2391">
        <v>110</v>
      </c>
      <c r="I2391">
        <f>MediaSpend[[#This Row],[GrossMediaSpend]]*1.19</f>
        <v>130.9</v>
      </c>
    </row>
    <row r="2392" spans="1:9" x14ac:dyDescent="0.3">
      <c r="A2392" s="7">
        <v>44580</v>
      </c>
      <c r="B2392" s="7">
        <v>2020</v>
      </c>
      <c r="C2392">
        <v>11</v>
      </c>
      <c r="D2392" t="s">
        <v>107</v>
      </c>
      <c r="E2392" t="s">
        <v>100</v>
      </c>
      <c r="F2392" t="s">
        <v>101</v>
      </c>
      <c r="G2392" t="s">
        <v>108</v>
      </c>
      <c r="H2392">
        <v>5</v>
      </c>
      <c r="I2392">
        <f>MediaSpend[[#This Row],[GrossMediaSpend]]*1.19</f>
        <v>5.9499999999999993</v>
      </c>
    </row>
    <row r="2393" spans="1:9" x14ac:dyDescent="0.3">
      <c r="A2393" s="7">
        <v>44580</v>
      </c>
      <c r="B2393" s="7">
        <v>2020</v>
      </c>
      <c r="C2393">
        <v>11</v>
      </c>
      <c r="D2393" t="s">
        <v>107</v>
      </c>
      <c r="E2393" t="s">
        <v>100</v>
      </c>
      <c r="F2393" t="s">
        <v>101</v>
      </c>
      <c r="G2393" t="s">
        <v>433</v>
      </c>
      <c r="H2393">
        <v>225</v>
      </c>
      <c r="I2393">
        <f>MediaSpend[[#This Row],[GrossMediaSpend]]*1.19</f>
        <v>267.75</v>
      </c>
    </row>
    <row r="2394" spans="1:9" x14ac:dyDescent="0.3">
      <c r="A2394" s="7">
        <v>44580</v>
      </c>
      <c r="B2394" s="7">
        <v>2020</v>
      </c>
      <c r="C2394">
        <v>11</v>
      </c>
      <c r="D2394" t="s">
        <v>103</v>
      </c>
      <c r="E2394" t="s">
        <v>100</v>
      </c>
      <c r="F2394" t="s">
        <v>101</v>
      </c>
      <c r="G2394" t="s">
        <v>109</v>
      </c>
      <c r="H2394">
        <v>232</v>
      </c>
      <c r="I2394">
        <f>MediaSpend[[#This Row],[GrossMediaSpend]]*1.19</f>
        <v>276.08</v>
      </c>
    </row>
    <row r="2395" spans="1:9" x14ac:dyDescent="0.3">
      <c r="A2395" s="7">
        <v>44580</v>
      </c>
      <c r="B2395" s="7">
        <v>2020</v>
      </c>
      <c r="C2395">
        <v>11</v>
      </c>
      <c r="D2395" t="s">
        <v>103</v>
      </c>
      <c r="E2395" t="s">
        <v>100</v>
      </c>
      <c r="F2395" t="s">
        <v>101</v>
      </c>
      <c r="G2395" t="s">
        <v>110</v>
      </c>
      <c r="H2395">
        <v>239</v>
      </c>
      <c r="I2395">
        <f>MediaSpend[[#This Row],[GrossMediaSpend]]*1.19</f>
        <v>284.40999999999997</v>
      </c>
    </row>
    <row r="2396" spans="1:9" x14ac:dyDescent="0.3">
      <c r="A2396" s="7">
        <v>44580</v>
      </c>
      <c r="B2396" s="7">
        <v>2020</v>
      </c>
      <c r="C2396">
        <v>11</v>
      </c>
      <c r="D2396" t="s">
        <v>103</v>
      </c>
      <c r="E2396" t="s">
        <v>100</v>
      </c>
      <c r="F2396" t="s">
        <v>101</v>
      </c>
      <c r="G2396" t="s">
        <v>340</v>
      </c>
      <c r="H2396">
        <v>56</v>
      </c>
      <c r="I2396">
        <f>MediaSpend[[#This Row],[GrossMediaSpend]]*1.19</f>
        <v>66.64</v>
      </c>
    </row>
    <row r="2397" spans="1:9" x14ac:dyDescent="0.3">
      <c r="A2397" s="7">
        <v>44580</v>
      </c>
      <c r="B2397" s="7">
        <v>2020</v>
      </c>
      <c r="C2397">
        <v>11</v>
      </c>
      <c r="D2397" t="s">
        <v>111</v>
      </c>
      <c r="E2397" t="s">
        <v>100</v>
      </c>
      <c r="F2397" t="s">
        <v>101</v>
      </c>
      <c r="G2397" t="s">
        <v>110</v>
      </c>
      <c r="H2397">
        <v>27</v>
      </c>
      <c r="I2397">
        <f>MediaSpend[[#This Row],[GrossMediaSpend]]*1.19</f>
        <v>32.129999999999995</v>
      </c>
    </row>
    <row r="2398" spans="1:9" x14ac:dyDescent="0.3">
      <c r="A2398" s="7">
        <v>44580</v>
      </c>
      <c r="B2398" s="7">
        <v>2020</v>
      </c>
      <c r="C2398">
        <v>11</v>
      </c>
      <c r="D2398" t="s">
        <v>105</v>
      </c>
      <c r="E2398" t="s">
        <v>100</v>
      </c>
      <c r="F2398" t="s">
        <v>101</v>
      </c>
      <c r="G2398" t="s">
        <v>223</v>
      </c>
      <c r="H2398">
        <v>34</v>
      </c>
      <c r="I2398">
        <f>MediaSpend[[#This Row],[GrossMediaSpend]]*1.19</f>
        <v>40.46</v>
      </c>
    </row>
    <row r="2399" spans="1:9" x14ac:dyDescent="0.3">
      <c r="A2399" s="7">
        <v>44580</v>
      </c>
      <c r="B2399" s="7">
        <v>2020</v>
      </c>
      <c r="C2399">
        <v>11</v>
      </c>
      <c r="D2399" t="s">
        <v>99</v>
      </c>
      <c r="E2399" t="s">
        <v>113</v>
      </c>
      <c r="F2399" t="s">
        <v>114</v>
      </c>
      <c r="G2399" t="s">
        <v>228</v>
      </c>
      <c r="H2399">
        <v>48</v>
      </c>
      <c r="I2399">
        <f>MediaSpend[[#This Row],[GrossMediaSpend]]*1.19</f>
        <v>57.12</v>
      </c>
    </row>
    <row r="2400" spans="1:9" x14ac:dyDescent="0.3">
      <c r="A2400" s="7">
        <v>44580</v>
      </c>
      <c r="B2400" s="7">
        <v>2020</v>
      </c>
      <c r="C2400">
        <v>11</v>
      </c>
      <c r="D2400" t="s">
        <v>99</v>
      </c>
      <c r="E2400" t="s">
        <v>113</v>
      </c>
      <c r="F2400" t="s">
        <v>114</v>
      </c>
      <c r="G2400" t="s">
        <v>225</v>
      </c>
      <c r="H2400">
        <v>101</v>
      </c>
      <c r="I2400">
        <f>MediaSpend[[#This Row],[GrossMediaSpend]]*1.19</f>
        <v>120.19</v>
      </c>
    </row>
    <row r="2401" spans="1:9" x14ac:dyDescent="0.3">
      <c r="A2401" s="7">
        <v>44580</v>
      </c>
      <c r="B2401" s="7">
        <v>2020</v>
      </c>
      <c r="C2401">
        <v>11</v>
      </c>
      <c r="D2401" t="s">
        <v>99</v>
      </c>
      <c r="E2401" t="s">
        <v>113</v>
      </c>
      <c r="F2401" t="s">
        <v>114</v>
      </c>
      <c r="G2401" t="s">
        <v>443</v>
      </c>
      <c r="H2401">
        <v>188</v>
      </c>
      <c r="I2401">
        <f>MediaSpend[[#This Row],[GrossMediaSpend]]*1.19</f>
        <v>223.72</v>
      </c>
    </row>
    <row r="2402" spans="1:9" x14ac:dyDescent="0.3">
      <c r="A2402" s="7">
        <v>44580</v>
      </c>
      <c r="B2402" s="7">
        <v>2020</v>
      </c>
      <c r="C2402">
        <v>11</v>
      </c>
      <c r="D2402" t="s">
        <v>107</v>
      </c>
      <c r="E2402" t="s">
        <v>113</v>
      </c>
      <c r="F2402" t="s">
        <v>114</v>
      </c>
      <c r="G2402" t="s">
        <v>225</v>
      </c>
      <c r="H2402">
        <v>129</v>
      </c>
      <c r="I2402">
        <f>MediaSpend[[#This Row],[GrossMediaSpend]]*1.19</f>
        <v>153.51</v>
      </c>
    </row>
    <row r="2403" spans="1:9" x14ac:dyDescent="0.3">
      <c r="A2403" s="7">
        <v>44580</v>
      </c>
      <c r="B2403" s="7">
        <v>2020</v>
      </c>
      <c r="C2403">
        <v>11</v>
      </c>
      <c r="D2403" t="s">
        <v>107</v>
      </c>
      <c r="E2403" t="s">
        <v>113</v>
      </c>
      <c r="F2403" t="s">
        <v>114</v>
      </c>
      <c r="G2403" t="s">
        <v>228</v>
      </c>
      <c r="H2403">
        <v>33</v>
      </c>
      <c r="I2403">
        <f>MediaSpend[[#This Row],[GrossMediaSpend]]*1.19</f>
        <v>39.269999999999996</v>
      </c>
    </row>
    <row r="2404" spans="1:9" x14ac:dyDescent="0.3">
      <c r="A2404" s="7">
        <v>44580</v>
      </c>
      <c r="B2404" s="7">
        <v>2020</v>
      </c>
      <c r="C2404">
        <v>11</v>
      </c>
      <c r="D2404" t="s">
        <v>103</v>
      </c>
      <c r="E2404" t="s">
        <v>113</v>
      </c>
      <c r="F2404" t="s">
        <v>114</v>
      </c>
      <c r="G2404" t="s">
        <v>115</v>
      </c>
      <c r="H2404">
        <v>18</v>
      </c>
      <c r="I2404">
        <f>MediaSpend[[#This Row],[GrossMediaSpend]]*1.19</f>
        <v>21.419999999999998</v>
      </c>
    </row>
    <row r="2405" spans="1:9" x14ac:dyDescent="0.3">
      <c r="A2405" s="7">
        <v>44580</v>
      </c>
      <c r="B2405" s="7">
        <v>2020</v>
      </c>
      <c r="C2405">
        <v>11</v>
      </c>
      <c r="D2405" t="s">
        <v>103</v>
      </c>
      <c r="E2405" t="s">
        <v>113</v>
      </c>
      <c r="F2405" t="s">
        <v>114</v>
      </c>
      <c r="G2405" t="s">
        <v>365</v>
      </c>
      <c r="H2405">
        <v>25</v>
      </c>
      <c r="I2405">
        <f>MediaSpend[[#This Row],[GrossMediaSpend]]*1.19</f>
        <v>29.75</v>
      </c>
    </row>
    <row r="2406" spans="1:9" x14ac:dyDescent="0.3">
      <c r="A2406" s="7">
        <v>44580</v>
      </c>
      <c r="B2406" s="7">
        <v>2020</v>
      </c>
      <c r="C2406">
        <v>11</v>
      </c>
      <c r="D2406" t="s">
        <v>105</v>
      </c>
      <c r="E2406" t="s">
        <v>113</v>
      </c>
      <c r="F2406" t="s">
        <v>114</v>
      </c>
      <c r="G2406" t="s">
        <v>388</v>
      </c>
      <c r="H2406">
        <v>121</v>
      </c>
      <c r="I2406">
        <f>MediaSpend[[#This Row],[GrossMediaSpend]]*1.19</f>
        <v>143.98999999999998</v>
      </c>
    </row>
    <row r="2407" spans="1:9" x14ac:dyDescent="0.3">
      <c r="A2407" s="7">
        <v>44580</v>
      </c>
      <c r="B2407" s="7">
        <v>2020</v>
      </c>
      <c r="C2407">
        <v>11</v>
      </c>
      <c r="D2407" t="s">
        <v>105</v>
      </c>
      <c r="E2407" t="s">
        <v>113</v>
      </c>
      <c r="F2407" t="s">
        <v>114</v>
      </c>
      <c r="G2407" t="s">
        <v>102</v>
      </c>
      <c r="H2407">
        <v>11</v>
      </c>
      <c r="I2407">
        <f>MediaSpend[[#This Row],[GrossMediaSpend]]*1.19</f>
        <v>13.09</v>
      </c>
    </row>
    <row r="2408" spans="1:9" x14ac:dyDescent="0.3">
      <c r="A2408" s="7">
        <v>44580</v>
      </c>
      <c r="B2408" s="7">
        <v>2020</v>
      </c>
      <c r="C2408">
        <v>11</v>
      </c>
      <c r="D2408" t="s">
        <v>112</v>
      </c>
      <c r="E2408" t="s">
        <v>113</v>
      </c>
      <c r="F2408" t="s">
        <v>114</v>
      </c>
      <c r="G2408" t="s">
        <v>115</v>
      </c>
      <c r="H2408">
        <v>265</v>
      </c>
      <c r="I2408">
        <f>MediaSpend[[#This Row],[GrossMediaSpend]]*1.19</f>
        <v>315.34999999999997</v>
      </c>
    </row>
    <row r="2409" spans="1:9" x14ac:dyDescent="0.3">
      <c r="A2409" s="7">
        <v>44580</v>
      </c>
      <c r="B2409" s="7">
        <v>2020</v>
      </c>
      <c r="C2409">
        <v>11</v>
      </c>
      <c r="D2409" t="s">
        <v>112</v>
      </c>
      <c r="E2409" t="s">
        <v>113</v>
      </c>
      <c r="F2409" t="s">
        <v>114</v>
      </c>
      <c r="G2409" t="s">
        <v>317</v>
      </c>
      <c r="H2409">
        <v>66</v>
      </c>
      <c r="I2409">
        <f>MediaSpend[[#This Row],[GrossMediaSpend]]*1.19</f>
        <v>78.539999999999992</v>
      </c>
    </row>
    <row r="2410" spans="1:9" x14ac:dyDescent="0.3">
      <c r="A2410" s="7">
        <v>44580</v>
      </c>
      <c r="B2410" s="7">
        <v>2020</v>
      </c>
      <c r="C2410">
        <v>11</v>
      </c>
      <c r="D2410" t="s">
        <v>112</v>
      </c>
      <c r="E2410" t="s">
        <v>113</v>
      </c>
      <c r="F2410" t="s">
        <v>114</v>
      </c>
      <c r="G2410" t="s">
        <v>279</v>
      </c>
      <c r="H2410">
        <v>274</v>
      </c>
      <c r="I2410">
        <f>MediaSpend[[#This Row],[GrossMediaSpend]]*1.19</f>
        <v>326.06</v>
      </c>
    </row>
    <row r="2411" spans="1:9" x14ac:dyDescent="0.3">
      <c r="A2411" s="7">
        <v>44580</v>
      </c>
      <c r="B2411" s="7">
        <v>2020</v>
      </c>
      <c r="C2411">
        <v>11</v>
      </c>
      <c r="D2411" t="s">
        <v>116</v>
      </c>
      <c r="E2411" t="s">
        <v>113</v>
      </c>
      <c r="F2411" t="s">
        <v>114</v>
      </c>
      <c r="G2411" t="s">
        <v>226</v>
      </c>
      <c r="H2411">
        <v>216</v>
      </c>
      <c r="I2411">
        <f>MediaSpend[[#This Row],[GrossMediaSpend]]*1.19</f>
        <v>257.03999999999996</v>
      </c>
    </row>
    <row r="2412" spans="1:9" x14ac:dyDescent="0.3">
      <c r="A2412" s="7">
        <v>44580</v>
      </c>
      <c r="B2412" s="7">
        <v>2020</v>
      </c>
      <c r="C2412">
        <v>11</v>
      </c>
      <c r="D2412" t="s">
        <v>116</v>
      </c>
      <c r="E2412" t="s">
        <v>113</v>
      </c>
      <c r="F2412" t="s">
        <v>114</v>
      </c>
      <c r="G2412" t="s">
        <v>115</v>
      </c>
      <c r="H2412">
        <v>248</v>
      </c>
      <c r="I2412">
        <f>MediaSpend[[#This Row],[GrossMediaSpend]]*1.19</f>
        <v>295.12</v>
      </c>
    </row>
    <row r="2413" spans="1:9" x14ac:dyDescent="0.3">
      <c r="A2413" s="7">
        <v>44580</v>
      </c>
      <c r="B2413" s="7">
        <v>2020</v>
      </c>
      <c r="C2413">
        <v>11</v>
      </c>
      <c r="D2413" t="s">
        <v>116</v>
      </c>
      <c r="E2413" t="s">
        <v>113</v>
      </c>
      <c r="F2413" t="s">
        <v>114</v>
      </c>
      <c r="G2413" t="s">
        <v>372</v>
      </c>
      <c r="H2413">
        <v>113</v>
      </c>
      <c r="I2413">
        <f>MediaSpend[[#This Row],[GrossMediaSpend]]*1.19</f>
        <v>134.47</v>
      </c>
    </row>
    <row r="2414" spans="1:9" x14ac:dyDescent="0.3">
      <c r="A2414" s="7">
        <v>44580</v>
      </c>
      <c r="B2414" s="7">
        <v>2020</v>
      </c>
      <c r="C2414">
        <v>11</v>
      </c>
      <c r="D2414" t="s">
        <v>116</v>
      </c>
      <c r="E2414" t="s">
        <v>113</v>
      </c>
      <c r="F2414" t="s">
        <v>114</v>
      </c>
      <c r="G2414" t="s">
        <v>227</v>
      </c>
      <c r="H2414">
        <v>87</v>
      </c>
      <c r="I2414">
        <f>MediaSpend[[#This Row],[GrossMediaSpend]]*1.19</f>
        <v>103.53</v>
      </c>
    </row>
    <row r="2415" spans="1:9" x14ac:dyDescent="0.3">
      <c r="A2415" s="7">
        <v>44580</v>
      </c>
      <c r="B2415" s="7">
        <v>2020</v>
      </c>
      <c r="C2415">
        <v>11</v>
      </c>
      <c r="D2415" t="s">
        <v>99</v>
      </c>
      <c r="E2415" t="s">
        <v>113</v>
      </c>
      <c r="F2415" t="s">
        <v>114</v>
      </c>
      <c r="G2415" t="s">
        <v>117</v>
      </c>
      <c r="H2415">
        <v>25</v>
      </c>
      <c r="I2415">
        <f>MediaSpend[[#This Row],[GrossMediaSpend]]*1.19</f>
        <v>29.75</v>
      </c>
    </row>
    <row r="2416" spans="1:9" x14ac:dyDescent="0.3">
      <c r="A2416" s="7">
        <v>44580</v>
      </c>
      <c r="B2416" s="7">
        <v>2020</v>
      </c>
      <c r="C2416">
        <v>11</v>
      </c>
      <c r="D2416" t="s">
        <v>116</v>
      </c>
      <c r="E2416" t="s">
        <v>113</v>
      </c>
      <c r="F2416" t="s">
        <v>114</v>
      </c>
      <c r="G2416" t="s">
        <v>117</v>
      </c>
      <c r="H2416">
        <v>185</v>
      </c>
      <c r="I2416">
        <f>MediaSpend[[#This Row],[GrossMediaSpend]]*1.19</f>
        <v>220.14999999999998</v>
      </c>
    </row>
    <row r="2417" spans="1:9" x14ac:dyDescent="0.3">
      <c r="A2417" s="7">
        <v>44580</v>
      </c>
      <c r="B2417" s="7">
        <v>2020</v>
      </c>
      <c r="C2417">
        <v>11</v>
      </c>
      <c r="D2417" t="s">
        <v>103</v>
      </c>
      <c r="E2417" t="s">
        <v>113</v>
      </c>
      <c r="F2417" t="s">
        <v>114</v>
      </c>
      <c r="G2417" t="s">
        <v>117</v>
      </c>
      <c r="H2417">
        <v>65</v>
      </c>
      <c r="I2417">
        <f>MediaSpend[[#This Row],[GrossMediaSpend]]*1.19</f>
        <v>77.349999999999994</v>
      </c>
    </row>
    <row r="2418" spans="1:9" x14ac:dyDescent="0.3">
      <c r="A2418" s="7">
        <v>44580</v>
      </c>
      <c r="B2418" s="7">
        <v>2020</v>
      </c>
      <c r="C2418">
        <v>11</v>
      </c>
      <c r="D2418" t="s">
        <v>99</v>
      </c>
      <c r="E2418" t="s">
        <v>118</v>
      </c>
      <c r="F2418" t="s">
        <v>119</v>
      </c>
      <c r="G2418" t="s">
        <v>120</v>
      </c>
      <c r="H2418">
        <v>108</v>
      </c>
      <c r="I2418">
        <f>MediaSpend[[#This Row],[GrossMediaSpend]]*1.19</f>
        <v>128.51999999999998</v>
      </c>
    </row>
    <row r="2419" spans="1:9" x14ac:dyDescent="0.3">
      <c r="A2419" s="7">
        <v>44580</v>
      </c>
      <c r="B2419" s="7">
        <v>2020</v>
      </c>
      <c r="C2419">
        <v>11</v>
      </c>
      <c r="D2419" t="s">
        <v>111</v>
      </c>
      <c r="E2419" t="s">
        <v>118</v>
      </c>
      <c r="F2419" t="s">
        <v>119</v>
      </c>
      <c r="G2419" t="s">
        <v>120</v>
      </c>
      <c r="H2419">
        <v>156</v>
      </c>
      <c r="I2419">
        <f>MediaSpend[[#This Row],[GrossMediaSpend]]*1.19</f>
        <v>185.64</v>
      </c>
    </row>
    <row r="2420" spans="1:9" x14ac:dyDescent="0.3">
      <c r="A2420" s="7">
        <v>44580</v>
      </c>
      <c r="B2420" s="7">
        <v>2020</v>
      </c>
      <c r="C2420">
        <v>11</v>
      </c>
      <c r="D2420" t="s">
        <v>99</v>
      </c>
      <c r="E2420" t="s">
        <v>118</v>
      </c>
      <c r="F2420" t="s">
        <v>119</v>
      </c>
      <c r="G2420" t="s">
        <v>121</v>
      </c>
      <c r="H2420">
        <v>109</v>
      </c>
      <c r="I2420">
        <f>MediaSpend[[#This Row],[GrossMediaSpend]]*1.19</f>
        <v>129.71</v>
      </c>
    </row>
    <row r="2421" spans="1:9" x14ac:dyDescent="0.3">
      <c r="A2421" s="7">
        <v>44580</v>
      </c>
      <c r="B2421" s="7">
        <v>2020</v>
      </c>
      <c r="C2421">
        <v>11</v>
      </c>
      <c r="D2421" t="s">
        <v>107</v>
      </c>
      <c r="E2421" t="s">
        <v>118</v>
      </c>
      <c r="F2421" t="s">
        <v>119</v>
      </c>
      <c r="G2421" t="s">
        <v>229</v>
      </c>
      <c r="H2421">
        <v>63</v>
      </c>
      <c r="I2421">
        <f>MediaSpend[[#This Row],[GrossMediaSpend]]*1.19</f>
        <v>74.97</v>
      </c>
    </row>
    <row r="2422" spans="1:9" x14ac:dyDescent="0.3">
      <c r="A2422" s="7">
        <v>44580</v>
      </c>
      <c r="B2422" s="7">
        <v>2020</v>
      </c>
      <c r="C2422">
        <v>11</v>
      </c>
      <c r="D2422" t="s">
        <v>107</v>
      </c>
      <c r="E2422" t="s">
        <v>118</v>
      </c>
      <c r="F2422" t="s">
        <v>218</v>
      </c>
      <c r="G2422" t="s">
        <v>230</v>
      </c>
      <c r="H2422">
        <v>201</v>
      </c>
      <c r="I2422">
        <f>MediaSpend[[#This Row],[GrossMediaSpend]]*1.19</f>
        <v>239.19</v>
      </c>
    </row>
    <row r="2423" spans="1:9" x14ac:dyDescent="0.3">
      <c r="A2423" s="7">
        <v>44580</v>
      </c>
      <c r="B2423" s="7">
        <v>2020</v>
      </c>
      <c r="C2423">
        <v>11</v>
      </c>
      <c r="D2423" t="s">
        <v>107</v>
      </c>
      <c r="E2423" t="s">
        <v>118</v>
      </c>
      <c r="F2423" t="s">
        <v>122</v>
      </c>
      <c r="G2423" t="s">
        <v>123</v>
      </c>
      <c r="H2423">
        <v>123</v>
      </c>
      <c r="I2423">
        <f>MediaSpend[[#This Row],[GrossMediaSpend]]*1.19</f>
        <v>146.37</v>
      </c>
    </row>
    <row r="2424" spans="1:9" x14ac:dyDescent="0.3">
      <c r="A2424" s="7">
        <v>44580</v>
      </c>
      <c r="B2424" s="7">
        <v>2020</v>
      </c>
      <c r="C2424">
        <v>11</v>
      </c>
      <c r="D2424" t="s">
        <v>99</v>
      </c>
      <c r="E2424" t="s">
        <v>118</v>
      </c>
      <c r="F2424" t="s">
        <v>218</v>
      </c>
      <c r="G2424" t="s">
        <v>230</v>
      </c>
      <c r="H2424">
        <v>172</v>
      </c>
      <c r="I2424">
        <f>MediaSpend[[#This Row],[GrossMediaSpend]]*1.19</f>
        <v>204.67999999999998</v>
      </c>
    </row>
    <row r="2425" spans="1:9" x14ac:dyDescent="0.3">
      <c r="A2425" s="7">
        <v>44580</v>
      </c>
      <c r="B2425" s="7">
        <v>2020</v>
      </c>
      <c r="C2425">
        <v>11</v>
      </c>
      <c r="D2425" t="s">
        <v>105</v>
      </c>
      <c r="E2425" t="s">
        <v>118</v>
      </c>
      <c r="F2425" t="s">
        <v>127</v>
      </c>
      <c r="G2425" t="s">
        <v>390</v>
      </c>
      <c r="H2425">
        <v>170</v>
      </c>
      <c r="I2425">
        <f>MediaSpend[[#This Row],[GrossMediaSpend]]*1.19</f>
        <v>202.29999999999998</v>
      </c>
    </row>
    <row r="2426" spans="1:9" x14ac:dyDescent="0.3">
      <c r="A2426" s="7">
        <v>44580</v>
      </c>
      <c r="B2426" s="7">
        <v>2020</v>
      </c>
      <c r="C2426">
        <v>11</v>
      </c>
      <c r="D2426" t="s">
        <v>105</v>
      </c>
      <c r="E2426" t="s">
        <v>118</v>
      </c>
      <c r="F2426" t="s">
        <v>129</v>
      </c>
      <c r="G2426" t="s">
        <v>130</v>
      </c>
      <c r="H2426">
        <v>127</v>
      </c>
      <c r="I2426">
        <f>MediaSpend[[#This Row],[GrossMediaSpend]]*1.19</f>
        <v>151.13</v>
      </c>
    </row>
    <row r="2427" spans="1:9" x14ac:dyDescent="0.3">
      <c r="A2427" s="7">
        <v>44580</v>
      </c>
      <c r="B2427" s="7">
        <v>2020</v>
      </c>
      <c r="C2427">
        <v>11</v>
      </c>
      <c r="D2427" t="s">
        <v>105</v>
      </c>
      <c r="E2427" t="s">
        <v>118</v>
      </c>
      <c r="F2427" t="s">
        <v>271</v>
      </c>
      <c r="G2427" t="s">
        <v>272</v>
      </c>
      <c r="H2427">
        <v>226</v>
      </c>
      <c r="I2427">
        <f>MediaSpend[[#This Row],[GrossMediaSpend]]*1.19</f>
        <v>268.94</v>
      </c>
    </row>
    <row r="2428" spans="1:9" x14ac:dyDescent="0.3">
      <c r="A2428" s="7">
        <v>44580</v>
      </c>
      <c r="B2428" s="7">
        <v>2020</v>
      </c>
      <c r="C2428">
        <v>11</v>
      </c>
      <c r="D2428" t="s">
        <v>111</v>
      </c>
      <c r="E2428" t="s">
        <v>118</v>
      </c>
      <c r="F2428" t="s">
        <v>379</v>
      </c>
      <c r="G2428" t="s">
        <v>380</v>
      </c>
      <c r="H2428">
        <v>141</v>
      </c>
      <c r="I2428">
        <f>MediaSpend[[#This Row],[GrossMediaSpend]]*1.19</f>
        <v>167.79</v>
      </c>
    </row>
    <row r="2429" spans="1:9" x14ac:dyDescent="0.3">
      <c r="A2429" s="7">
        <v>44580</v>
      </c>
      <c r="B2429" s="7">
        <v>2020</v>
      </c>
      <c r="C2429">
        <v>11</v>
      </c>
      <c r="D2429" t="s">
        <v>116</v>
      </c>
      <c r="E2429" t="s">
        <v>118</v>
      </c>
      <c r="F2429" t="s">
        <v>435</v>
      </c>
      <c r="G2429" t="s">
        <v>436</v>
      </c>
      <c r="H2429">
        <v>10</v>
      </c>
      <c r="I2429">
        <f>MediaSpend[[#This Row],[GrossMediaSpend]]*1.19</f>
        <v>11.899999999999999</v>
      </c>
    </row>
    <row r="2430" spans="1:9" x14ac:dyDescent="0.3">
      <c r="A2430" s="7">
        <v>44580</v>
      </c>
      <c r="B2430" s="7">
        <v>2020</v>
      </c>
      <c r="C2430">
        <v>11</v>
      </c>
      <c r="D2430" t="s">
        <v>99</v>
      </c>
      <c r="E2430" t="s">
        <v>118</v>
      </c>
      <c r="F2430" t="s">
        <v>133</v>
      </c>
      <c r="G2430" t="s">
        <v>134</v>
      </c>
      <c r="H2430">
        <v>63</v>
      </c>
      <c r="I2430">
        <f>MediaSpend[[#This Row],[GrossMediaSpend]]*1.19</f>
        <v>74.97</v>
      </c>
    </row>
    <row r="2431" spans="1:9" x14ac:dyDescent="0.3">
      <c r="A2431" s="7">
        <v>44580</v>
      </c>
      <c r="B2431" s="7">
        <v>2020</v>
      </c>
      <c r="C2431">
        <v>11</v>
      </c>
      <c r="D2431" t="s">
        <v>103</v>
      </c>
      <c r="E2431" t="s">
        <v>118</v>
      </c>
      <c r="F2431" t="s">
        <v>133</v>
      </c>
      <c r="G2431" t="s">
        <v>134</v>
      </c>
      <c r="H2431">
        <v>153</v>
      </c>
      <c r="I2431">
        <f>MediaSpend[[#This Row],[GrossMediaSpend]]*1.19</f>
        <v>182.07</v>
      </c>
    </row>
    <row r="2432" spans="1:9" x14ac:dyDescent="0.3">
      <c r="A2432" s="7">
        <v>44580</v>
      </c>
      <c r="B2432" s="7">
        <v>2020</v>
      </c>
      <c r="C2432">
        <v>11</v>
      </c>
      <c r="D2432" t="s">
        <v>261</v>
      </c>
      <c r="E2432" t="s">
        <v>118</v>
      </c>
      <c r="F2432" t="s">
        <v>133</v>
      </c>
      <c r="G2432" t="s">
        <v>134</v>
      </c>
      <c r="H2432">
        <v>2</v>
      </c>
      <c r="I2432">
        <f>MediaSpend[[#This Row],[GrossMediaSpend]]*1.19</f>
        <v>2.38</v>
      </c>
    </row>
    <row r="2433" spans="1:9" x14ac:dyDescent="0.3">
      <c r="A2433" s="7">
        <v>44580</v>
      </c>
      <c r="B2433" s="7">
        <v>2020</v>
      </c>
      <c r="C2433">
        <v>11</v>
      </c>
      <c r="D2433" t="s">
        <v>99</v>
      </c>
      <c r="E2433" t="s">
        <v>113</v>
      </c>
      <c r="F2433" t="s">
        <v>241</v>
      </c>
      <c r="G2433" t="s">
        <v>273</v>
      </c>
      <c r="H2433">
        <v>93</v>
      </c>
      <c r="I2433">
        <f>MediaSpend[[#This Row],[GrossMediaSpend]]*1.19</f>
        <v>110.67</v>
      </c>
    </row>
    <row r="2434" spans="1:9" x14ac:dyDescent="0.3">
      <c r="A2434" s="7">
        <v>44580</v>
      </c>
      <c r="B2434" s="7">
        <v>2020</v>
      </c>
      <c r="C2434">
        <v>11</v>
      </c>
      <c r="D2434" t="s">
        <v>178</v>
      </c>
      <c r="E2434" t="s">
        <v>113</v>
      </c>
      <c r="F2434" t="s">
        <v>233</v>
      </c>
      <c r="G2434" t="s">
        <v>234</v>
      </c>
      <c r="H2434">
        <v>186</v>
      </c>
      <c r="I2434">
        <f>MediaSpend[[#This Row],[GrossMediaSpend]]*1.19</f>
        <v>221.34</v>
      </c>
    </row>
    <row r="2435" spans="1:9" x14ac:dyDescent="0.3">
      <c r="A2435" s="7">
        <v>44580</v>
      </c>
      <c r="B2435" s="7">
        <v>2020</v>
      </c>
      <c r="C2435">
        <v>11</v>
      </c>
      <c r="D2435" t="s">
        <v>99</v>
      </c>
      <c r="E2435" t="s">
        <v>113</v>
      </c>
      <c r="F2435" t="s">
        <v>233</v>
      </c>
      <c r="G2435" t="s">
        <v>234</v>
      </c>
      <c r="H2435">
        <v>116</v>
      </c>
      <c r="I2435">
        <f>MediaSpend[[#This Row],[GrossMediaSpend]]*1.19</f>
        <v>138.04</v>
      </c>
    </row>
    <row r="2436" spans="1:9" x14ac:dyDescent="0.3">
      <c r="A2436" s="7">
        <v>44580</v>
      </c>
      <c r="B2436" s="7">
        <v>2020</v>
      </c>
      <c r="C2436">
        <v>11</v>
      </c>
      <c r="D2436" t="s">
        <v>103</v>
      </c>
      <c r="E2436" t="s">
        <v>113</v>
      </c>
      <c r="F2436" t="s">
        <v>137</v>
      </c>
      <c r="G2436" t="s">
        <v>138</v>
      </c>
      <c r="H2436">
        <v>180</v>
      </c>
      <c r="I2436">
        <f>MediaSpend[[#This Row],[GrossMediaSpend]]*1.19</f>
        <v>214.2</v>
      </c>
    </row>
    <row r="2437" spans="1:9" x14ac:dyDescent="0.3">
      <c r="A2437" s="7">
        <v>44580</v>
      </c>
      <c r="B2437" s="7">
        <v>2020</v>
      </c>
      <c r="C2437">
        <v>11</v>
      </c>
      <c r="D2437" t="s">
        <v>107</v>
      </c>
      <c r="E2437" t="s">
        <v>113</v>
      </c>
      <c r="F2437" t="s">
        <v>239</v>
      </c>
      <c r="G2437" t="s">
        <v>240</v>
      </c>
      <c r="H2437">
        <v>145</v>
      </c>
      <c r="I2437">
        <f>MediaSpend[[#This Row],[GrossMediaSpend]]*1.19</f>
        <v>172.54999999999998</v>
      </c>
    </row>
    <row r="2438" spans="1:9" x14ac:dyDescent="0.3">
      <c r="A2438" s="7">
        <v>44580</v>
      </c>
      <c r="B2438" s="7">
        <v>2020</v>
      </c>
      <c r="C2438">
        <v>11</v>
      </c>
      <c r="D2438" t="s">
        <v>105</v>
      </c>
      <c r="E2438" t="s">
        <v>113</v>
      </c>
      <c r="F2438" t="s">
        <v>139</v>
      </c>
      <c r="G2438" t="s">
        <v>140</v>
      </c>
      <c r="H2438">
        <v>196</v>
      </c>
      <c r="I2438">
        <f>MediaSpend[[#This Row],[GrossMediaSpend]]*1.19</f>
        <v>233.23999999999998</v>
      </c>
    </row>
    <row r="2439" spans="1:9" x14ac:dyDescent="0.3">
      <c r="A2439" s="7">
        <v>44580</v>
      </c>
      <c r="B2439" s="7">
        <v>2020</v>
      </c>
      <c r="C2439">
        <v>11</v>
      </c>
      <c r="D2439" t="s">
        <v>111</v>
      </c>
      <c r="E2439" t="s">
        <v>113</v>
      </c>
      <c r="F2439" t="s">
        <v>143</v>
      </c>
      <c r="G2439" t="s">
        <v>236</v>
      </c>
      <c r="H2439">
        <v>40</v>
      </c>
      <c r="I2439">
        <f>MediaSpend[[#This Row],[GrossMediaSpend]]*1.19</f>
        <v>47.599999999999994</v>
      </c>
    </row>
    <row r="2440" spans="1:9" x14ac:dyDescent="0.3">
      <c r="A2440" s="7">
        <v>44580</v>
      </c>
      <c r="B2440" s="7">
        <v>2020</v>
      </c>
      <c r="C2440">
        <v>11</v>
      </c>
      <c r="D2440" t="s">
        <v>111</v>
      </c>
      <c r="E2440" t="s">
        <v>113</v>
      </c>
      <c r="F2440" t="s">
        <v>150</v>
      </c>
      <c r="G2440" t="s">
        <v>151</v>
      </c>
      <c r="H2440">
        <v>19</v>
      </c>
      <c r="I2440">
        <f>MediaSpend[[#This Row],[GrossMediaSpend]]*1.19</f>
        <v>22.61</v>
      </c>
    </row>
    <row r="2441" spans="1:9" x14ac:dyDescent="0.3">
      <c r="A2441" s="7">
        <v>44580</v>
      </c>
      <c r="B2441" s="7">
        <v>2020</v>
      </c>
      <c r="C2441">
        <v>11</v>
      </c>
      <c r="D2441" t="s">
        <v>149</v>
      </c>
      <c r="E2441" t="s">
        <v>113</v>
      </c>
      <c r="F2441" t="s">
        <v>137</v>
      </c>
      <c r="G2441" t="s">
        <v>138</v>
      </c>
      <c r="H2441">
        <v>213</v>
      </c>
      <c r="I2441">
        <f>MediaSpend[[#This Row],[GrossMediaSpend]]*1.19</f>
        <v>253.47</v>
      </c>
    </row>
    <row r="2442" spans="1:9" x14ac:dyDescent="0.3">
      <c r="A2442" s="7">
        <v>44580</v>
      </c>
      <c r="B2442" s="7">
        <v>2020</v>
      </c>
      <c r="C2442">
        <v>11</v>
      </c>
      <c r="D2442" t="s">
        <v>149</v>
      </c>
      <c r="E2442" t="s">
        <v>113</v>
      </c>
      <c r="F2442" t="s">
        <v>150</v>
      </c>
      <c r="G2442" t="s">
        <v>151</v>
      </c>
      <c r="H2442">
        <v>29</v>
      </c>
      <c r="I2442">
        <f>MediaSpend[[#This Row],[GrossMediaSpend]]*1.19</f>
        <v>34.51</v>
      </c>
    </row>
    <row r="2443" spans="1:9" x14ac:dyDescent="0.3">
      <c r="A2443" s="7">
        <v>44580</v>
      </c>
      <c r="B2443" s="7">
        <v>2020</v>
      </c>
      <c r="C2443">
        <v>11</v>
      </c>
      <c r="D2443" t="s">
        <v>112</v>
      </c>
      <c r="E2443" t="s">
        <v>113</v>
      </c>
      <c r="F2443" t="s">
        <v>231</v>
      </c>
      <c r="G2443" t="s">
        <v>232</v>
      </c>
      <c r="H2443">
        <v>45</v>
      </c>
      <c r="I2443">
        <f>MediaSpend[[#This Row],[GrossMediaSpend]]*1.19</f>
        <v>53.55</v>
      </c>
    </row>
    <row r="2444" spans="1:9" x14ac:dyDescent="0.3">
      <c r="A2444" s="7">
        <v>44580</v>
      </c>
      <c r="B2444" s="7">
        <v>2020</v>
      </c>
      <c r="C2444">
        <v>11</v>
      </c>
      <c r="D2444" t="s">
        <v>116</v>
      </c>
      <c r="E2444" t="s">
        <v>113</v>
      </c>
      <c r="F2444" t="s">
        <v>278</v>
      </c>
      <c r="G2444" t="s">
        <v>308</v>
      </c>
      <c r="H2444">
        <v>213</v>
      </c>
      <c r="I2444">
        <f>MediaSpend[[#This Row],[GrossMediaSpend]]*1.19</f>
        <v>253.47</v>
      </c>
    </row>
    <row r="2445" spans="1:9" x14ac:dyDescent="0.3">
      <c r="A2445" s="7">
        <v>44580</v>
      </c>
      <c r="B2445" s="7">
        <v>2020</v>
      </c>
      <c r="C2445">
        <v>11</v>
      </c>
      <c r="D2445" t="s">
        <v>116</v>
      </c>
      <c r="E2445" t="s">
        <v>113</v>
      </c>
      <c r="F2445" t="s">
        <v>278</v>
      </c>
      <c r="G2445" t="s">
        <v>280</v>
      </c>
      <c r="H2445">
        <v>79</v>
      </c>
      <c r="I2445">
        <f>MediaSpend[[#This Row],[GrossMediaSpend]]*1.19</f>
        <v>94.009999999999991</v>
      </c>
    </row>
    <row r="2446" spans="1:9" x14ac:dyDescent="0.3">
      <c r="A2446" s="7">
        <v>44580</v>
      </c>
      <c r="B2446" s="7">
        <v>2020</v>
      </c>
      <c r="C2446">
        <v>11</v>
      </c>
      <c r="D2446" t="s">
        <v>116</v>
      </c>
      <c r="E2446" t="s">
        <v>113</v>
      </c>
      <c r="F2446" t="s">
        <v>278</v>
      </c>
      <c r="G2446" t="s">
        <v>281</v>
      </c>
      <c r="H2446">
        <v>129</v>
      </c>
      <c r="I2446">
        <f>MediaSpend[[#This Row],[GrossMediaSpend]]*1.19</f>
        <v>153.51</v>
      </c>
    </row>
    <row r="2447" spans="1:9" x14ac:dyDescent="0.3">
      <c r="A2447" s="7">
        <v>44580</v>
      </c>
      <c r="B2447" s="7">
        <v>2020</v>
      </c>
      <c r="C2447">
        <v>11</v>
      </c>
      <c r="D2447" t="s">
        <v>116</v>
      </c>
      <c r="E2447" t="s">
        <v>113</v>
      </c>
      <c r="F2447" t="s">
        <v>278</v>
      </c>
      <c r="G2447" t="s">
        <v>309</v>
      </c>
      <c r="H2447">
        <v>203</v>
      </c>
      <c r="I2447">
        <f>MediaSpend[[#This Row],[GrossMediaSpend]]*1.19</f>
        <v>241.57</v>
      </c>
    </row>
    <row r="2448" spans="1:9" x14ac:dyDescent="0.3">
      <c r="A2448" s="7">
        <v>44580</v>
      </c>
      <c r="B2448" s="7">
        <v>2020</v>
      </c>
      <c r="C2448">
        <v>11</v>
      </c>
      <c r="D2448" t="s">
        <v>103</v>
      </c>
      <c r="E2448" t="s">
        <v>113</v>
      </c>
      <c r="F2448" t="s">
        <v>156</v>
      </c>
      <c r="G2448" t="s">
        <v>444</v>
      </c>
      <c r="H2448">
        <v>79</v>
      </c>
      <c r="I2448">
        <f>MediaSpend[[#This Row],[GrossMediaSpend]]*1.19</f>
        <v>94.009999999999991</v>
      </c>
    </row>
    <row r="2449" spans="1:9" x14ac:dyDescent="0.3">
      <c r="A2449" s="7">
        <v>44580</v>
      </c>
      <c r="B2449" s="7">
        <v>2020</v>
      </c>
      <c r="C2449">
        <v>11</v>
      </c>
      <c r="D2449" t="s">
        <v>107</v>
      </c>
      <c r="E2449" t="s">
        <v>113</v>
      </c>
      <c r="F2449" t="s">
        <v>156</v>
      </c>
      <c r="G2449" t="s">
        <v>159</v>
      </c>
      <c r="H2449">
        <v>101</v>
      </c>
      <c r="I2449">
        <f>MediaSpend[[#This Row],[GrossMediaSpend]]*1.19</f>
        <v>120.19</v>
      </c>
    </row>
    <row r="2450" spans="1:9" x14ac:dyDescent="0.3">
      <c r="A2450" s="7">
        <v>44580</v>
      </c>
      <c r="B2450" s="7">
        <v>2020</v>
      </c>
      <c r="C2450">
        <v>11</v>
      </c>
      <c r="D2450" t="s">
        <v>103</v>
      </c>
      <c r="E2450" t="s">
        <v>113</v>
      </c>
      <c r="F2450" t="s">
        <v>156</v>
      </c>
      <c r="G2450" t="s">
        <v>159</v>
      </c>
      <c r="H2450">
        <v>239</v>
      </c>
      <c r="I2450">
        <f>MediaSpend[[#This Row],[GrossMediaSpend]]*1.19</f>
        <v>284.40999999999997</v>
      </c>
    </row>
    <row r="2451" spans="1:9" x14ac:dyDescent="0.3">
      <c r="A2451" s="7">
        <v>44580</v>
      </c>
      <c r="B2451" s="7">
        <v>2020</v>
      </c>
      <c r="C2451">
        <v>11</v>
      </c>
      <c r="D2451" t="s">
        <v>111</v>
      </c>
      <c r="E2451" t="s">
        <v>113</v>
      </c>
      <c r="F2451" t="s">
        <v>156</v>
      </c>
      <c r="G2451" t="s">
        <v>159</v>
      </c>
      <c r="H2451">
        <v>1</v>
      </c>
      <c r="I2451">
        <f>MediaSpend[[#This Row],[GrossMediaSpend]]*1.19</f>
        <v>1.19</v>
      </c>
    </row>
    <row r="2452" spans="1:9" x14ac:dyDescent="0.3">
      <c r="A2452" s="7">
        <v>44580</v>
      </c>
      <c r="B2452" s="7">
        <v>2020</v>
      </c>
      <c r="C2452">
        <v>11</v>
      </c>
      <c r="D2452" t="s">
        <v>112</v>
      </c>
      <c r="E2452" t="s">
        <v>113</v>
      </c>
      <c r="F2452" t="s">
        <v>160</v>
      </c>
      <c r="G2452" t="s">
        <v>162</v>
      </c>
      <c r="H2452">
        <v>37</v>
      </c>
      <c r="I2452">
        <f>MediaSpend[[#This Row],[GrossMediaSpend]]*1.19</f>
        <v>44.03</v>
      </c>
    </row>
    <row r="2453" spans="1:9" x14ac:dyDescent="0.3">
      <c r="A2453" s="7">
        <v>44580</v>
      </c>
      <c r="B2453" s="7">
        <v>2020</v>
      </c>
      <c r="C2453">
        <v>11</v>
      </c>
      <c r="D2453" t="s">
        <v>112</v>
      </c>
      <c r="E2453" t="s">
        <v>113</v>
      </c>
      <c r="F2453" t="s">
        <v>160</v>
      </c>
      <c r="G2453" t="s">
        <v>308</v>
      </c>
      <c r="H2453">
        <v>253</v>
      </c>
      <c r="I2453">
        <f>MediaSpend[[#This Row],[GrossMediaSpend]]*1.19</f>
        <v>301.07</v>
      </c>
    </row>
    <row r="2454" spans="1:9" x14ac:dyDescent="0.3">
      <c r="A2454" s="7">
        <v>44580</v>
      </c>
      <c r="B2454" s="7">
        <v>2020</v>
      </c>
      <c r="C2454">
        <v>11</v>
      </c>
      <c r="D2454" t="s">
        <v>112</v>
      </c>
      <c r="E2454" t="s">
        <v>113</v>
      </c>
      <c r="F2454" t="s">
        <v>160</v>
      </c>
      <c r="G2454" t="s">
        <v>164</v>
      </c>
      <c r="H2454">
        <v>151</v>
      </c>
      <c r="I2454">
        <f>MediaSpend[[#This Row],[GrossMediaSpend]]*1.19</f>
        <v>179.69</v>
      </c>
    </row>
    <row r="2455" spans="1:9" x14ac:dyDescent="0.3">
      <c r="A2455" s="7">
        <v>44580</v>
      </c>
      <c r="B2455" s="7">
        <v>2020</v>
      </c>
      <c r="C2455">
        <v>11</v>
      </c>
      <c r="D2455" t="s">
        <v>112</v>
      </c>
      <c r="E2455" t="s">
        <v>113</v>
      </c>
      <c r="F2455" t="s">
        <v>160</v>
      </c>
      <c r="G2455" t="s">
        <v>163</v>
      </c>
      <c r="H2455">
        <v>106</v>
      </c>
      <c r="I2455">
        <f>MediaSpend[[#This Row],[GrossMediaSpend]]*1.19</f>
        <v>126.14</v>
      </c>
    </row>
    <row r="2456" spans="1:9" x14ac:dyDescent="0.3">
      <c r="A2456" s="7">
        <v>44580</v>
      </c>
      <c r="B2456" s="7">
        <v>2020</v>
      </c>
      <c r="C2456">
        <v>11</v>
      </c>
      <c r="D2456" t="s">
        <v>116</v>
      </c>
      <c r="E2456" t="s">
        <v>113</v>
      </c>
      <c r="F2456" t="s">
        <v>160</v>
      </c>
      <c r="G2456" t="s">
        <v>161</v>
      </c>
      <c r="H2456">
        <v>193</v>
      </c>
      <c r="I2456">
        <f>MediaSpend[[#This Row],[GrossMediaSpend]]*1.19</f>
        <v>229.67</v>
      </c>
    </row>
    <row r="2457" spans="1:9" x14ac:dyDescent="0.3">
      <c r="A2457" s="7">
        <v>44580</v>
      </c>
      <c r="B2457" s="7">
        <v>2020</v>
      </c>
      <c r="C2457">
        <v>11</v>
      </c>
      <c r="D2457" t="s">
        <v>116</v>
      </c>
      <c r="E2457" t="s">
        <v>113</v>
      </c>
      <c r="F2457" t="s">
        <v>160</v>
      </c>
      <c r="G2457" t="s">
        <v>163</v>
      </c>
      <c r="H2457">
        <v>75</v>
      </c>
      <c r="I2457">
        <f>MediaSpend[[#This Row],[GrossMediaSpend]]*1.19</f>
        <v>89.25</v>
      </c>
    </row>
    <row r="2458" spans="1:9" x14ac:dyDescent="0.3">
      <c r="A2458" s="7">
        <v>44580</v>
      </c>
      <c r="B2458" s="7">
        <v>2020</v>
      </c>
      <c r="C2458">
        <v>11</v>
      </c>
      <c r="D2458" t="s">
        <v>116</v>
      </c>
      <c r="E2458" t="s">
        <v>113</v>
      </c>
      <c r="F2458" t="s">
        <v>160</v>
      </c>
      <c r="G2458" t="s">
        <v>164</v>
      </c>
      <c r="H2458">
        <v>18</v>
      </c>
      <c r="I2458">
        <f>MediaSpend[[#This Row],[GrossMediaSpend]]*1.19</f>
        <v>21.419999999999998</v>
      </c>
    </row>
    <row r="2459" spans="1:9" x14ac:dyDescent="0.3">
      <c r="A2459" s="7">
        <v>44580</v>
      </c>
      <c r="B2459" s="7">
        <v>2020</v>
      </c>
      <c r="C2459">
        <v>11</v>
      </c>
      <c r="D2459" t="s">
        <v>116</v>
      </c>
      <c r="E2459" t="s">
        <v>113</v>
      </c>
      <c r="F2459" t="s">
        <v>160</v>
      </c>
      <c r="G2459" t="s">
        <v>282</v>
      </c>
      <c r="H2459">
        <v>107</v>
      </c>
      <c r="I2459">
        <f>MediaSpend[[#This Row],[GrossMediaSpend]]*1.19</f>
        <v>127.33</v>
      </c>
    </row>
    <row r="2460" spans="1:9" x14ac:dyDescent="0.3">
      <c r="A2460" s="7">
        <v>44580</v>
      </c>
      <c r="B2460" s="7">
        <v>2020</v>
      </c>
      <c r="C2460">
        <v>11</v>
      </c>
      <c r="D2460" t="s">
        <v>116</v>
      </c>
      <c r="E2460" t="s">
        <v>113</v>
      </c>
      <c r="F2460" t="s">
        <v>160</v>
      </c>
      <c r="G2460" t="s">
        <v>308</v>
      </c>
      <c r="H2460">
        <v>275</v>
      </c>
      <c r="I2460">
        <f>MediaSpend[[#This Row],[GrossMediaSpend]]*1.19</f>
        <v>327.25</v>
      </c>
    </row>
    <row r="2461" spans="1:9" x14ac:dyDescent="0.3">
      <c r="A2461" s="7">
        <v>44580</v>
      </c>
      <c r="B2461" s="7">
        <v>2020</v>
      </c>
      <c r="C2461">
        <v>11</v>
      </c>
      <c r="D2461" t="s">
        <v>105</v>
      </c>
      <c r="E2461" t="s">
        <v>100</v>
      </c>
      <c r="F2461" t="s">
        <v>167</v>
      </c>
      <c r="G2461" t="s">
        <v>169</v>
      </c>
      <c r="H2461">
        <v>46</v>
      </c>
      <c r="I2461">
        <f>MediaSpend[[#This Row],[GrossMediaSpend]]*1.19</f>
        <v>54.739999999999995</v>
      </c>
    </row>
    <row r="2462" spans="1:9" x14ac:dyDescent="0.3">
      <c r="A2462" s="7">
        <v>44580</v>
      </c>
      <c r="B2462" s="7">
        <v>2020</v>
      </c>
      <c r="C2462">
        <v>11</v>
      </c>
      <c r="D2462" t="s">
        <v>105</v>
      </c>
      <c r="E2462" t="s">
        <v>100</v>
      </c>
      <c r="F2462" t="s">
        <v>167</v>
      </c>
      <c r="G2462" t="s">
        <v>170</v>
      </c>
      <c r="H2462">
        <v>248</v>
      </c>
      <c r="I2462">
        <f>MediaSpend[[#This Row],[GrossMediaSpend]]*1.19</f>
        <v>295.12</v>
      </c>
    </row>
    <row r="2463" spans="1:9" x14ac:dyDescent="0.3">
      <c r="A2463" s="7">
        <v>44580</v>
      </c>
      <c r="B2463" s="7">
        <v>2020</v>
      </c>
      <c r="C2463">
        <v>11</v>
      </c>
      <c r="D2463" t="s">
        <v>173</v>
      </c>
      <c r="E2463" t="s">
        <v>100</v>
      </c>
      <c r="F2463" t="s">
        <v>167</v>
      </c>
      <c r="G2463" t="s">
        <v>284</v>
      </c>
      <c r="H2463">
        <v>107</v>
      </c>
      <c r="I2463">
        <f>MediaSpend[[#This Row],[GrossMediaSpend]]*1.19</f>
        <v>127.33</v>
      </c>
    </row>
    <row r="2464" spans="1:9" x14ac:dyDescent="0.3">
      <c r="A2464" s="7">
        <v>44580</v>
      </c>
      <c r="B2464" s="7">
        <v>2020</v>
      </c>
      <c r="C2464">
        <v>11</v>
      </c>
      <c r="D2464" t="s">
        <v>116</v>
      </c>
      <c r="E2464" t="s">
        <v>100</v>
      </c>
      <c r="F2464" t="s">
        <v>160</v>
      </c>
      <c r="G2464" t="s">
        <v>399</v>
      </c>
      <c r="H2464">
        <v>190</v>
      </c>
      <c r="I2464">
        <f>MediaSpend[[#This Row],[GrossMediaSpend]]*1.19</f>
        <v>226.1</v>
      </c>
    </row>
    <row r="2465" spans="1:9" x14ac:dyDescent="0.3">
      <c r="A2465" s="7">
        <v>44580</v>
      </c>
      <c r="B2465" s="7">
        <v>2020</v>
      </c>
      <c r="C2465">
        <v>11</v>
      </c>
      <c r="D2465" t="s">
        <v>116</v>
      </c>
      <c r="E2465" t="s">
        <v>100</v>
      </c>
      <c r="F2465" t="s">
        <v>185</v>
      </c>
      <c r="G2465" t="s">
        <v>186</v>
      </c>
      <c r="H2465">
        <v>111</v>
      </c>
      <c r="I2465">
        <f>MediaSpend[[#This Row],[GrossMediaSpend]]*1.19</f>
        <v>132.09</v>
      </c>
    </row>
    <row r="2466" spans="1:9" x14ac:dyDescent="0.3">
      <c r="A2466" s="7">
        <v>44580</v>
      </c>
      <c r="B2466" s="7">
        <v>2020</v>
      </c>
      <c r="C2466">
        <v>11</v>
      </c>
      <c r="D2466" t="s">
        <v>116</v>
      </c>
      <c r="E2466" t="s">
        <v>100</v>
      </c>
      <c r="F2466" t="s">
        <v>294</v>
      </c>
      <c r="G2466" t="s">
        <v>311</v>
      </c>
      <c r="H2466">
        <v>232</v>
      </c>
      <c r="I2466">
        <f>MediaSpend[[#This Row],[GrossMediaSpend]]*1.19</f>
        <v>276.08</v>
      </c>
    </row>
    <row r="2467" spans="1:9" x14ac:dyDescent="0.3">
      <c r="A2467" s="7">
        <v>44580</v>
      </c>
      <c r="B2467" s="7">
        <v>2020</v>
      </c>
      <c r="C2467">
        <v>11</v>
      </c>
      <c r="D2467" t="s">
        <v>187</v>
      </c>
      <c r="E2467" t="s">
        <v>100</v>
      </c>
      <c r="F2467" t="s">
        <v>330</v>
      </c>
      <c r="G2467" t="s">
        <v>331</v>
      </c>
      <c r="H2467">
        <v>149</v>
      </c>
      <c r="I2467">
        <f>MediaSpend[[#This Row],[GrossMediaSpend]]*1.19</f>
        <v>177.31</v>
      </c>
    </row>
    <row r="2468" spans="1:9" x14ac:dyDescent="0.3">
      <c r="A2468" s="7">
        <v>44580</v>
      </c>
      <c r="B2468" s="7">
        <v>2020</v>
      </c>
      <c r="C2468">
        <v>11</v>
      </c>
      <c r="D2468" t="s">
        <v>187</v>
      </c>
      <c r="E2468" t="s">
        <v>100</v>
      </c>
      <c r="F2468" t="s">
        <v>287</v>
      </c>
      <c r="G2468" t="s">
        <v>288</v>
      </c>
      <c r="H2468">
        <v>221</v>
      </c>
      <c r="I2468">
        <f>MediaSpend[[#This Row],[GrossMediaSpend]]*1.19</f>
        <v>262.99</v>
      </c>
    </row>
    <row r="2469" spans="1:9" x14ac:dyDescent="0.3">
      <c r="A2469" s="7">
        <v>44580</v>
      </c>
      <c r="B2469" s="7">
        <v>2020</v>
      </c>
      <c r="C2469">
        <v>11</v>
      </c>
      <c r="D2469" t="s">
        <v>107</v>
      </c>
      <c r="E2469" t="s">
        <v>100</v>
      </c>
      <c r="F2469" t="s">
        <v>192</v>
      </c>
      <c r="G2469" t="s">
        <v>193</v>
      </c>
      <c r="H2469">
        <v>165</v>
      </c>
      <c r="I2469">
        <f>MediaSpend[[#This Row],[GrossMediaSpend]]*1.19</f>
        <v>196.35</v>
      </c>
    </row>
    <row r="2470" spans="1:9" x14ac:dyDescent="0.3">
      <c r="A2470" s="7">
        <v>44580</v>
      </c>
      <c r="B2470" s="7">
        <v>2020</v>
      </c>
      <c r="C2470">
        <v>11</v>
      </c>
      <c r="D2470" t="s">
        <v>103</v>
      </c>
      <c r="E2470" t="s">
        <v>100</v>
      </c>
      <c r="F2470" t="s">
        <v>253</v>
      </c>
      <c r="G2470" t="s">
        <v>254</v>
      </c>
      <c r="H2470">
        <v>139</v>
      </c>
      <c r="I2470">
        <f>MediaSpend[[#This Row],[GrossMediaSpend]]*1.19</f>
        <v>165.41</v>
      </c>
    </row>
    <row r="2471" spans="1:9" x14ac:dyDescent="0.3">
      <c r="A2471" s="7">
        <v>44580</v>
      </c>
      <c r="B2471" s="7">
        <v>2020</v>
      </c>
      <c r="C2471">
        <v>11</v>
      </c>
      <c r="D2471" t="s">
        <v>103</v>
      </c>
      <c r="E2471" t="s">
        <v>100</v>
      </c>
      <c r="F2471" t="s">
        <v>253</v>
      </c>
      <c r="G2471" t="s">
        <v>256</v>
      </c>
      <c r="H2471">
        <v>271</v>
      </c>
      <c r="I2471">
        <f>MediaSpend[[#This Row],[GrossMediaSpend]]*1.19</f>
        <v>322.49</v>
      </c>
    </row>
    <row r="2472" spans="1:9" x14ac:dyDescent="0.3">
      <c r="A2472" s="7">
        <v>44580</v>
      </c>
      <c r="B2472" s="7">
        <v>2020</v>
      </c>
      <c r="C2472">
        <v>11</v>
      </c>
      <c r="D2472" t="s">
        <v>104</v>
      </c>
      <c r="E2472" t="s">
        <v>100</v>
      </c>
      <c r="F2472" t="s">
        <v>312</v>
      </c>
      <c r="G2472" t="s">
        <v>313</v>
      </c>
      <c r="H2472">
        <v>253</v>
      </c>
      <c r="I2472">
        <f>MediaSpend[[#This Row],[GrossMediaSpend]]*1.19</f>
        <v>301.07</v>
      </c>
    </row>
    <row r="2473" spans="1:9" x14ac:dyDescent="0.3">
      <c r="A2473" s="7">
        <v>44580</v>
      </c>
      <c r="B2473" s="7">
        <v>2020</v>
      </c>
      <c r="C2473">
        <v>11</v>
      </c>
      <c r="D2473" t="s">
        <v>149</v>
      </c>
      <c r="E2473" t="s">
        <v>100</v>
      </c>
      <c r="F2473" t="s">
        <v>174</v>
      </c>
      <c r="G2473" t="s">
        <v>175</v>
      </c>
      <c r="H2473">
        <v>52</v>
      </c>
      <c r="I2473">
        <f>MediaSpend[[#This Row],[GrossMediaSpend]]*1.19</f>
        <v>61.879999999999995</v>
      </c>
    </row>
    <row r="2474" spans="1:9" x14ac:dyDescent="0.3">
      <c r="A2474" s="7">
        <v>44580</v>
      </c>
      <c r="B2474" s="7">
        <v>2020</v>
      </c>
      <c r="C2474">
        <v>11</v>
      </c>
      <c r="D2474" t="s">
        <v>149</v>
      </c>
      <c r="E2474" t="s">
        <v>100</v>
      </c>
      <c r="F2474" t="s">
        <v>335</v>
      </c>
      <c r="G2474" t="s">
        <v>336</v>
      </c>
      <c r="H2474">
        <v>55</v>
      </c>
      <c r="I2474">
        <f>MediaSpend[[#This Row],[GrossMediaSpend]]*1.19</f>
        <v>65.45</v>
      </c>
    </row>
    <row r="2475" spans="1:9" x14ac:dyDescent="0.3">
      <c r="A2475" s="7">
        <v>44580</v>
      </c>
      <c r="B2475" s="7">
        <v>2020</v>
      </c>
      <c r="C2475">
        <v>11</v>
      </c>
      <c r="D2475" t="s">
        <v>112</v>
      </c>
      <c r="E2475" t="s">
        <v>100</v>
      </c>
      <c r="F2475" t="s">
        <v>202</v>
      </c>
      <c r="G2475" t="s">
        <v>203</v>
      </c>
      <c r="H2475">
        <v>128</v>
      </c>
      <c r="I2475">
        <f>MediaSpend[[#This Row],[GrossMediaSpend]]*1.19</f>
        <v>152.32</v>
      </c>
    </row>
    <row r="2476" spans="1:9" x14ac:dyDescent="0.3">
      <c r="A2476" s="7">
        <v>44580</v>
      </c>
      <c r="B2476" s="7">
        <v>2020</v>
      </c>
      <c r="C2476">
        <v>11</v>
      </c>
      <c r="D2476" t="s">
        <v>112</v>
      </c>
      <c r="E2476" t="s">
        <v>100</v>
      </c>
      <c r="F2476" t="s">
        <v>204</v>
      </c>
      <c r="G2476" t="s">
        <v>205</v>
      </c>
      <c r="H2476">
        <v>178</v>
      </c>
      <c r="I2476">
        <f>MediaSpend[[#This Row],[GrossMediaSpend]]*1.19</f>
        <v>211.82</v>
      </c>
    </row>
    <row r="2477" spans="1:9" x14ac:dyDescent="0.3">
      <c r="A2477" s="7">
        <v>44580</v>
      </c>
      <c r="B2477" s="7">
        <v>2020</v>
      </c>
      <c r="C2477">
        <v>11</v>
      </c>
      <c r="D2477" t="s">
        <v>112</v>
      </c>
      <c r="E2477" t="s">
        <v>100</v>
      </c>
      <c r="F2477" t="s">
        <v>421</v>
      </c>
      <c r="G2477" t="s">
        <v>411</v>
      </c>
      <c r="H2477">
        <v>98</v>
      </c>
      <c r="I2477">
        <f>MediaSpend[[#This Row],[GrossMediaSpend]]*1.19</f>
        <v>116.61999999999999</v>
      </c>
    </row>
    <row r="2478" spans="1:9" x14ac:dyDescent="0.3">
      <c r="A2478" s="7">
        <v>44580</v>
      </c>
      <c r="B2478" s="7">
        <v>2020</v>
      </c>
      <c r="C2478">
        <v>11</v>
      </c>
      <c r="D2478" t="s">
        <v>206</v>
      </c>
      <c r="E2478" t="s">
        <v>100</v>
      </c>
      <c r="F2478" t="s">
        <v>278</v>
      </c>
      <c r="G2478" t="s">
        <v>280</v>
      </c>
      <c r="H2478">
        <v>50</v>
      </c>
      <c r="I2478">
        <f>MediaSpend[[#This Row],[GrossMediaSpend]]*1.19</f>
        <v>59.5</v>
      </c>
    </row>
    <row r="2479" spans="1:9" x14ac:dyDescent="0.3">
      <c r="A2479" s="7">
        <v>44580</v>
      </c>
      <c r="B2479" s="7">
        <v>2020</v>
      </c>
      <c r="C2479">
        <v>11</v>
      </c>
      <c r="D2479" t="s">
        <v>99</v>
      </c>
      <c r="E2479" t="s">
        <v>100</v>
      </c>
      <c r="F2479" t="s">
        <v>210</v>
      </c>
      <c r="G2479" t="s">
        <v>211</v>
      </c>
      <c r="H2479">
        <v>209</v>
      </c>
      <c r="I2479">
        <f>MediaSpend[[#This Row],[GrossMediaSpend]]*1.19</f>
        <v>248.70999999999998</v>
      </c>
    </row>
    <row r="2480" spans="1:9" x14ac:dyDescent="0.3">
      <c r="A2480" s="7">
        <v>44580</v>
      </c>
      <c r="B2480" s="7">
        <v>2020</v>
      </c>
      <c r="C2480">
        <v>11</v>
      </c>
      <c r="D2480" t="s">
        <v>103</v>
      </c>
      <c r="E2480" t="s">
        <v>100</v>
      </c>
      <c r="F2480" t="s">
        <v>210</v>
      </c>
      <c r="G2480" t="s">
        <v>211</v>
      </c>
      <c r="H2480">
        <v>109</v>
      </c>
      <c r="I2480">
        <f>MediaSpend[[#This Row],[GrossMediaSpend]]*1.19</f>
        <v>129.71</v>
      </c>
    </row>
    <row r="2481" spans="1:9" x14ac:dyDescent="0.3">
      <c r="A2481" s="7">
        <v>44580</v>
      </c>
      <c r="B2481" s="7">
        <v>2020</v>
      </c>
      <c r="C2481">
        <v>11</v>
      </c>
      <c r="D2481" t="s">
        <v>111</v>
      </c>
      <c r="E2481" t="s">
        <v>100</v>
      </c>
      <c r="F2481" t="s">
        <v>210</v>
      </c>
      <c r="G2481" t="s">
        <v>211</v>
      </c>
      <c r="H2481">
        <v>48</v>
      </c>
      <c r="I2481">
        <f>MediaSpend[[#This Row],[GrossMediaSpend]]*1.19</f>
        <v>57.12</v>
      </c>
    </row>
    <row r="2482" spans="1:9" x14ac:dyDescent="0.3">
      <c r="A2482" s="7">
        <v>44580</v>
      </c>
      <c r="B2482" s="7">
        <v>2020</v>
      </c>
      <c r="C2482">
        <v>11</v>
      </c>
      <c r="D2482" t="s">
        <v>173</v>
      </c>
      <c r="E2482" t="s">
        <v>100</v>
      </c>
      <c r="F2482" t="s">
        <v>212</v>
      </c>
      <c r="G2482" t="s">
        <v>314</v>
      </c>
      <c r="H2482">
        <v>128</v>
      </c>
      <c r="I2482">
        <f>MediaSpend[[#This Row],[GrossMediaSpend]]*1.19</f>
        <v>152.32</v>
      </c>
    </row>
    <row r="2483" spans="1:9" x14ac:dyDescent="0.3">
      <c r="A2483" s="7">
        <v>44580</v>
      </c>
      <c r="B2483" s="7">
        <v>2020</v>
      </c>
      <c r="C2483">
        <v>11</v>
      </c>
      <c r="D2483" t="s">
        <v>173</v>
      </c>
      <c r="E2483" t="s">
        <v>100</v>
      </c>
      <c r="F2483" t="s">
        <v>212</v>
      </c>
      <c r="G2483" t="s">
        <v>213</v>
      </c>
      <c r="H2483">
        <v>115</v>
      </c>
      <c r="I2483">
        <f>MediaSpend[[#This Row],[GrossMediaSpend]]*1.19</f>
        <v>136.85</v>
      </c>
    </row>
    <row r="2484" spans="1:9" x14ac:dyDescent="0.3">
      <c r="A2484" s="7">
        <v>44580</v>
      </c>
      <c r="B2484" s="7">
        <v>2020</v>
      </c>
      <c r="C2484">
        <v>11</v>
      </c>
      <c r="D2484" t="s">
        <v>173</v>
      </c>
      <c r="E2484" t="s">
        <v>100</v>
      </c>
      <c r="F2484" t="s">
        <v>212</v>
      </c>
      <c r="G2484" t="s">
        <v>315</v>
      </c>
      <c r="H2484">
        <v>155</v>
      </c>
      <c r="I2484">
        <f>MediaSpend[[#This Row],[GrossMediaSpend]]*1.19</f>
        <v>184.45</v>
      </c>
    </row>
    <row r="2485" spans="1:9" x14ac:dyDescent="0.3">
      <c r="A2485" s="7">
        <v>44580</v>
      </c>
      <c r="B2485" s="7">
        <v>2020</v>
      </c>
      <c r="C2485">
        <v>11</v>
      </c>
      <c r="D2485" t="s">
        <v>187</v>
      </c>
      <c r="E2485" t="s">
        <v>100</v>
      </c>
      <c r="F2485" t="s">
        <v>214</v>
      </c>
      <c r="G2485" t="s">
        <v>217</v>
      </c>
      <c r="H2485">
        <v>16</v>
      </c>
      <c r="I2485">
        <f>MediaSpend[[#This Row],[GrossMediaSpend]]*1.19</f>
        <v>19.04</v>
      </c>
    </row>
    <row r="2486" spans="1:9" x14ac:dyDescent="0.3">
      <c r="A2486" s="7">
        <v>44580</v>
      </c>
      <c r="B2486" s="7">
        <v>2020</v>
      </c>
      <c r="C2486">
        <v>11</v>
      </c>
      <c r="D2486" t="s">
        <v>104</v>
      </c>
      <c r="E2486" t="s">
        <v>100</v>
      </c>
      <c r="F2486" t="s">
        <v>214</v>
      </c>
      <c r="G2486" t="s">
        <v>215</v>
      </c>
      <c r="H2486">
        <v>171</v>
      </c>
      <c r="I2486">
        <f>MediaSpend[[#This Row],[GrossMediaSpend]]*1.19</f>
        <v>203.48999999999998</v>
      </c>
    </row>
    <row r="2487" spans="1:9" x14ac:dyDescent="0.3">
      <c r="A2487" s="7">
        <v>44580</v>
      </c>
      <c r="B2487" s="7">
        <v>2020</v>
      </c>
      <c r="C2487">
        <v>11</v>
      </c>
      <c r="D2487" t="s">
        <v>104</v>
      </c>
      <c r="E2487" t="s">
        <v>100</v>
      </c>
      <c r="F2487" t="s">
        <v>214</v>
      </c>
      <c r="G2487" t="s">
        <v>216</v>
      </c>
      <c r="H2487">
        <v>132</v>
      </c>
      <c r="I2487">
        <f>MediaSpend[[#This Row],[GrossMediaSpend]]*1.19</f>
        <v>157.07999999999998</v>
      </c>
    </row>
    <row r="2488" spans="1:9" x14ac:dyDescent="0.3">
      <c r="A2488" s="7">
        <v>44580</v>
      </c>
      <c r="B2488" s="7">
        <v>2020</v>
      </c>
      <c r="C2488">
        <v>11</v>
      </c>
      <c r="D2488" t="s">
        <v>222</v>
      </c>
      <c r="E2488" t="s">
        <v>100</v>
      </c>
      <c r="F2488" t="s">
        <v>214</v>
      </c>
      <c r="G2488" t="s">
        <v>296</v>
      </c>
      <c r="H2488">
        <v>31</v>
      </c>
      <c r="I2488">
        <f>MediaSpend[[#This Row],[GrossMediaSpend]]*1.19</f>
        <v>36.89</v>
      </c>
    </row>
    <row r="2489" spans="1:9" x14ac:dyDescent="0.3">
      <c r="A2489" s="7">
        <v>44580</v>
      </c>
      <c r="B2489" s="7">
        <v>2020</v>
      </c>
      <c r="C2489">
        <v>11</v>
      </c>
      <c r="D2489" t="s">
        <v>105</v>
      </c>
      <c r="E2489" t="s">
        <v>100</v>
      </c>
      <c r="F2489" t="s">
        <v>214</v>
      </c>
      <c r="G2489" t="s">
        <v>215</v>
      </c>
      <c r="H2489">
        <v>115</v>
      </c>
      <c r="I2489">
        <f>MediaSpend[[#This Row],[GrossMediaSpend]]*1.19</f>
        <v>136.85</v>
      </c>
    </row>
    <row r="2490" spans="1:9" x14ac:dyDescent="0.3">
      <c r="A2490" s="7">
        <v>44580</v>
      </c>
      <c r="B2490" s="7">
        <v>2020</v>
      </c>
      <c r="C2490">
        <v>11</v>
      </c>
      <c r="D2490" t="s">
        <v>105</v>
      </c>
      <c r="E2490" t="s">
        <v>100</v>
      </c>
      <c r="F2490" t="s">
        <v>214</v>
      </c>
      <c r="G2490" t="s">
        <v>298</v>
      </c>
      <c r="H2490">
        <v>151</v>
      </c>
      <c r="I2490">
        <f>MediaSpend[[#This Row],[GrossMediaSpend]]*1.19</f>
        <v>179.69</v>
      </c>
    </row>
    <row r="2491" spans="1:9" x14ac:dyDescent="0.3">
      <c r="A2491" s="7">
        <v>44580</v>
      </c>
      <c r="B2491" s="7">
        <v>2020</v>
      </c>
      <c r="C2491">
        <v>11</v>
      </c>
      <c r="D2491" t="s">
        <v>105</v>
      </c>
      <c r="E2491" t="s">
        <v>100</v>
      </c>
      <c r="F2491" t="s">
        <v>214</v>
      </c>
      <c r="G2491" t="s">
        <v>299</v>
      </c>
      <c r="H2491">
        <v>192</v>
      </c>
      <c r="I2491">
        <f>MediaSpend[[#This Row],[GrossMediaSpend]]*1.19</f>
        <v>228.48</v>
      </c>
    </row>
    <row r="2492" spans="1:9" x14ac:dyDescent="0.3">
      <c r="A2492" s="7">
        <v>44580</v>
      </c>
      <c r="B2492" s="7">
        <v>2020</v>
      </c>
      <c r="C2492">
        <v>11</v>
      </c>
      <c r="D2492" t="s">
        <v>105</v>
      </c>
      <c r="E2492" t="s">
        <v>100</v>
      </c>
      <c r="F2492" t="s">
        <v>214</v>
      </c>
      <c r="G2492" t="s">
        <v>217</v>
      </c>
      <c r="H2492">
        <v>214</v>
      </c>
      <c r="I2492">
        <f>MediaSpend[[#This Row],[GrossMediaSpend]]*1.19</f>
        <v>254.66</v>
      </c>
    </row>
    <row r="2493" spans="1:9" x14ac:dyDescent="0.3">
      <c r="A2493" s="7">
        <v>44580</v>
      </c>
      <c r="B2493" s="7">
        <v>2020</v>
      </c>
      <c r="C2493">
        <v>11</v>
      </c>
      <c r="D2493" t="s">
        <v>99</v>
      </c>
      <c r="E2493" t="s">
        <v>100</v>
      </c>
      <c r="F2493" t="s">
        <v>218</v>
      </c>
      <c r="G2493" t="s">
        <v>220</v>
      </c>
      <c r="H2493">
        <v>76</v>
      </c>
      <c r="I2493">
        <f>MediaSpend[[#This Row],[GrossMediaSpend]]*1.19</f>
        <v>90.44</v>
      </c>
    </row>
    <row r="2494" spans="1:9" x14ac:dyDescent="0.3">
      <c r="A2494" s="7">
        <v>44580</v>
      </c>
      <c r="B2494" s="7">
        <v>2020</v>
      </c>
      <c r="C2494">
        <v>11</v>
      </c>
      <c r="D2494" t="s">
        <v>173</v>
      </c>
      <c r="E2494" t="s">
        <v>100</v>
      </c>
      <c r="F2494" t="s">
        <v>218</v>
      </c>
      <c r="G2494" t="s">
        <v>354</v>
      </c>
      <c r="H2494">
        <v>168</v>
      </c>
      <c r="I2494">
        <f>MediaSpend[[#This Row],[GrossMediaSpend]]*1.19</f>
        <v>199.92</v>
      </c>
    </row>
    <row r="2495" spans="1:9" x14ac:dyDescent="0.3">
      <c r="A2495" s="7">
        <v>44580</v>
      </c>
      <c r="B2495" s="7">
        <v>2020</v>
      </c>
      <c r="C2495">
        <v>11</v>
      </c>
      <c r="D2495" t="s">
        <v>111</v>
      </c>
      <c r="E2495" t="s">
        <v>100</v>
      </c>
      <c r="F2495" t="s">
        <v>218</v>
      </c>
      <c r="G2495" t="s">
        <v>339</v>
      </c>
      <c r="H2495">
        <v>132</v>
      </c>
      <c r="I2495">
        <f>MediaSpend[[#This Row],[GrossMediaSpend]]*1.19</f>
        <v>157.07999999999998</v>
      </c>
    </row>
    <row r="2496" spans="1:9" x14ac:dyDescent="0.3">
      <c r="A2496" s="7">
        <v>44580</v>
      </c>
      <c r="B2496" s="7">
        <v>2020</v>
      </c>
      <c r="C2496">
        <v>11</v>
      </c>
      <c r="D2496" t="s">
        <v>99</v>
      </c>
      <c r="E2496" t="s">
        <v>100</v>
      </c>
      <c r="F2496" t="s">
        <v>218</v>
      </c>
      <c r="G2496" t="s">
        <v>221</v>
      </c>
      <c r="H2496">
        <v>166</v>
      </c>
      <c r="I2496">
        <f>MediaSpend[[#This Row],[GrossMediaSpend]]*1.19</f>
        <v>197.54</v>
      </c>
    </row>
    <row r="2497" spans="1:9" x14ac:dyDescent="0.3">
      <c r="A2497" s="7">
        <v>44580</v>
      </c>
      <c r="B2497" s="7">
        <v>2020</v>
      </c>
      <c r="C2497">
        <v>11</v>
      </c>
      <c r="D2497" t="s">
        <v>178</v>
      </c>
      <c r="E2497" t="s">
        <v>100</v>
      </c>
      <c r="F2497" t="s">
        <v>218</v>
      </c>
      <c r="G2497" t="s">
        <v>221</v>
      </c>
      <c r="H2497">
        <v>241</v>
      </c>
      <c r="I2497">
        <f>MediaSpend[[#This Row],[GrossMediaSpend]]*1.19</f>
        <v>286.78999999999996</v>
      </c>
    </row>
    <row r="2498" spans="1:9" x14ac:dyDescent="0.3">
      <c r="A2498" s="7">
        <v>44580</v>
      </c>
      <c r="B2498" s="7">
        <v>2020</v>
      </c>
      <c r="C2498">
        <v>11</v>
      </c>
      <c r="D2498" t="s">
        <v>173</v>
      </c>
      <c r="E2498" t="s">
        <v>100</v>
      </c>
      <c r="F2498" t="s">
        <v>218</v>
      </c>
      <c r="G2498" t="s">
        <v>221</v>
      </c>
      <c r="H2498">
        <v>201</v>
      </c>
      <c r="I2498">
        <f>MediaSpend[[#This Row],[GrossMediaSpend]]*1.19</f>
        <v>239.19</v>
      </c>
    </row>
    <row r="2499" spans="1:9" x14ac:dyDescent="0.3">
      <c r="A2499" s="7">
        <v>44580</v>
      </c>
      <c r="B2499" s="7">
        <v>2020</v>
      </c>
      <c r="C2499">
        <v>11</v>
      </c>
      <c r="D2499" t="s">
        <v>107</v>
      </c>
      <c r="E2499" t="s">
        <v>100</v>
      </c>
      <c r="F2499" t="s">
        <v>218</v>
      </c>
      <c r="G2499" t="s">
        <v>221</v>
      </c>
      <c r="H2499">
        <v>176</v>
      </c>
      <c r="I2499">
        <f>MediaSpend[[#This Row],[GrossMediaSpend]]*1.19</f>
        <v>209.44</v>
      </c>
    </row>
    <row r="2500" spans="1:9" x14ac:dyDescent="0.3">
      <c r="A2500" s="7">
        <v>44580</v>
      </c>
      <c r="B2500" s="7">
        <v>2020</v>
      </c>
      <c r="C2500">
        <v>11</v>
      </c>
      <c r="D2500" t="s">
        <v>149</v>
      </c>
      <c r="E2500" t="s">
        <v>100</v>
      </c>
      <c r="F2500" t="s">
        <v>218</v>
      </c>
      <c r="G2500" t="s">
        <v>221</v>
      </c>
      <c r="H2500">
        <v>108</v>
      </c>
      <c r="I2500">
        <f>MediaSpend[[#This Row],[GrossMediaSpend]]*1.19</f>
        <v>128.51999999999998</v>
      </c>
    </row>
    <row r="2501" spans="1:9" x14ac:dyDescent="0.3">
      <c r="A2501" s="7">
        <v>44580</v>
      </c>
      <c r="B2501" s="7">
        <v>2020</v>
      </c>
      <c r="C2501">
        <v>11</v>
      </c>
      <c r="D2501" t="s">
        <v>206</v>
      </c>
      <c r="E2501" t="s">
        <v>100</v>
      </c>
      <c r="F2501" t="s">
        <v>218</v>
      </c>
      <c r="G2501" t="s">
        <v>221</v>
      </c>
      <c r="H2501">
        <v>190</v>
      </c>
      <c r="I2501">
        <f>MediaSpend[[#This Row],[GrossMediaSpend]]*1.19</f>
        <v>226.1</v>
      </c>
    </row>
    <row r="2502" spans="1:9" x14ac:dyDescent="0.3">
      <c r="A2502" s="7">
        <v>44610</v>
      </c>
      <c r="B2502" s="7">
        <v>2020</v>
      </c>
      <c r="C2502">
        <v>12</v>
      </c>
      <c r="D2502" t="s">
        <v>178</v>
      </c>
      <c r="E2502" t="s">
        <v>100</v>
      </c>
      <c r="F2502" t="s">
        <v>101</v>
      </c>
      <c r="G2502" t="s">
        <v>102</v>
      </c>
      <c r="H2502">
        <v>154</v>
      </c>
      <c r="I2502">
        <f>MediaSpend[[#This Row],[GrossMediaSpend]]*1.19</f>
        <v>183.26</v>
      </c>
    </row>
    <row r="2503" spans="1:9" x14ac:dyDescent="0.3">
      <c r="A2503" s="7">
        <v>44610</v>
      </c>
      <c r="B2503" s="7">
        <v>2020</v>
      </c>
      <c r="C2503">
        <v>12</v>
      </c>
      <c r="D2503" t="s">
        <v>99</v>
      </c>
      <c r="E2503" t="s">
        <v>100</v>
      </c>
      <c r="F2503" t="s">
        <v>101</v>
      </c>
      <c r="G2503" t="s">
        <v>102</v>
      </c>
      <c r="H2503">
        <v>151</v>
      </c>
      <c r="I2503">
        <f>MediaSpend[[#This Row],[GrossMediaSpend]]*1.19</f>
        <v>179.69</v>
      </c>
    </row>
    <row r="2504" spans="1:9" x14ac:dyDescent="0.3">
      <c r="A2504" s="7">
        <v>44610</v>
      </c>
      <c r="B2504" s="7">
        <v>2020</v>
      </c>
      <c r="C2504">
        <v>12</v>
      </c>
      <c r="D2504" t="s">
        <v>107</v>
      </c>
      <c r="E2504" t="s">
        <v>100</v>
      </c>
      <c r="F2504" t="s">
        <v>101</v>
      </c>
      <c r="G2504" t="s">
        <v>102</v>
      </c>
      <c r="H2504">
        <v>22</v>
      </c>
      <c r="I2504">
        <f>MediaSpend[[#This Row],[GrossMediaSpend]]*1.19</f>
        <v>26.18</v>
      </c>
    </row>
    <row r="2505" spans="1:9" x14ac:dyDescent="0.3">
      <c r="A2505" s="7">
        <v>44610</v>
      </c>
      <c r="B2505" s="7">
        <v>2020</v>
      </c>
      <c r="C2505">
        <v>12</v>
      </c>
      <c r="D2505" t="s">
        <v>173</v>
      </c>
      <c r="E2505" t="s">
        <v>100</v>
      </c>
      <c r="F2505" t="s">
        <v>101</v>
      </c>
      <c r="G2505" t="s">
        <v>102</v>
      </c>
      <c r="H2505">
        <v>213</v>
      </c>
      <c r="I2505">
        <f>MediaSpend[[#This Row],[GrossMediaSpend]]*1.19</f>
        <v>253.47</v>
      </c>
    </row>
    <row r="2506" spans="1:9" x14ac:dyDescent="0.3">
      <c r="A2506" s="7">
        <v>44610</v>
      </c>
      <c r="B2506" s="7">
        <v>2020</v>
      </c>
      <c r="C2506">
        <v>12</v>
      </c>
      <c r="D2506" t="s">
        <v>103</v>
      </c>
      <c r="E2506" t="s">
        <v>100</v>
      </c>
      <c r="F2506" t="s">
        <v>101</v>
      </c>
      <c r="G2506" t="s">
        <v>102</v>
      </c>
      <c r="H2506">
        <v>157</v>
      </c>
      <c r="I2506">
        <f>MediaSpend[[#This Row],[GrossMediaSpend]]*1.19</f>
        <v>186.82999999999998</v>
      </c>
    </row>
    <row r="2507" spans="1:9" x14ac:dyDescent="0.3">
      <c r="A2507" s="7">
        <v>44610</v>
      </c>
      <c r="B2507" s="7">
        <v>2020</v>
      </c>
      <c r="C2507">
        <v>12</v>
      </c>
      <c r="D2507" t="s">
        <v>104</v>
      </c>
      <c r="E2507" t="s">
        <v>100</v>
      </c>
      <c r="F2507" t="s">
        <v>101</v>
      </c>
      <c r="G2507" t="s">
        <v>102</v>
      </c>
      <c r="H2507">
        <v>117</v>
      </c>
      <c r="I2507">
        <f>MediaSpend[[#This Row],[GrossMediaSpend]]*1.19</f>
        <v>139.22999999999999</v>
      </c>
    </row>
    <row r="2508" spans="1:9" x14ac:dyDescent="0.3">
      <c r="A2508" s="7">
        <v>44610</v>
      </c>
      <c r="B2508" s="7">
        <v>2020</v>
      </c>
      <c r="C2508">
        <v>12</v>
      </c>
      <c r="D2508" t="s">
        <v>111</v>
      </c>
      <c r="E2508" t="s">
        <v>100</v>
      </c>
      <c r="F2508" t="s">
        <v>101</v>
      </c>
      <c r="G2508" t="s">
        <v>102</v>
      </c>
      <c r="H2508">
        <v>9</v>
      </c>
      <c r="I2508">
        <f>MediaSpend[[#This Row],[GrossMediaSpend]]*1.19</f>
        <v>10.709999999999999</v>
      </c>
    </row>
    <row r="2509" spans="1:9" x14ac:dyDescent="0.3">
      <c r="A2509" s="7">
        <v>44610</v>
      </c>
      <c r="B2509" s="7">
        <v>2020</v>
      </c>
      <c r="C2509">
        <v>12</v>
      </c>
      <c r="D2509" t="s">
        <v>105</v>
      </c>
      <c r="E2509" t="s">
        <v>100</v>
      </c>
      <c r="F2509" t="s">
        <v>101</v>
      </c>
      <c r="G2509" t="s">
        <v>102</v>
      </c>
      <c r="H2509">
        <v>35</v>
      </c>
      <c r="I2509">
        <f>MediaSpend[[#This Row],[GrossMediaSpend]]*1.19</f>
        <v>41.65</v>
      </c>
    </row>
    <row r="2510" spans="1:9" x14ac:dyDescent="0.3">
      <c r="A2510" s="7">
        <v>44610</v>
      </c>
      <c r="B2510" s="7">
        <v>2020</v>
      </c>
      <c r="C2510">
        <v>12</v>
      </c>
      <c r="D2510" t="s">
        <v>99</v>
      </c>
      <c r="E2510" t="s">
        <v>100</v>
      </c>
      <c r="F2510" t="s">
        <v>101</v>
      </c>
      <c r="G2510" t="s">
        <v>106</v>
      </c>
      <c r="H2510">
        <v>263</v>
      </c>
      <c r="I2510">
        <f>MediaSpend[[#This Row],[GrossMediaSpend]]*1.19</f>
        <v>312.96999999999997</v>
      </c>
    </row>
    <row r="2511" spans="1:9" x14ac:dyDescent="0.3">
      <c r="A2511" s="7">
        <v>44610</v>
      </c>
      <c r="B2511" s="7">
        <v>2020</v>
      </c>
      <c r="C2511">
        <v>12</v>
      </c>
      <c r="D2511" t="s">
        <v>104</v>
      </c>
      <c r="E2511" t="s">
        <v>100</v>
      </c>
      <c r="F2511" t="s">
        <v>101</v>
      </c>
      <c r="G2511" t="s">
        <v>106</v>
      </c>
      <c r="H2511">
        <v>9</v>
      </c>
      <c r="I2511">
        <f>MediaSpend[[#This Row],[GrossMediaSpend]]*1.19</f>
        <v>10.709999999999999</v>
      </c>
    </row>
    <row r="2512" spans="1:9" x14ac:dyDescent="0.3">
      <c r="A2512" s="7">
        <v>44610</v>
      </c>
      <c r="B2512" s="7">
        <v>2020</v>
      </c>
      <c r="C2512">
        <v>12</v>
      </c>
      <c r="D2512" t="s">
        <v>111</v>
      </c>
      <c r="E2512" t="s">
        <v>100</v>
      </c>
      <c r="F2512" t="s">
        <v>101</v>
      </c>
      <c r="G2512" t="s">
        <v>106</v>
      </c>
      <c r="H2512">
        <v>90</v>
      </c>
      <c r="I2512">
        <f>MediaSpend[[#This Row],[GrossMediaSpend]]*1.19</f>
        <v>107.1</v>
      </c>
    </row>
    <row r="2513" spans="1:9" x14ac:dyDescent="0.3">
      <c r="A2513" s="7">
        <v>44610</v>
      </c>
      <c r="B2513" s="7">
        <v>2020</v>
      </c>
      <c r="C2513">
        <v>12</v>
      </c>
      <c r="D2513" t="s">
        <v>105</v>
      </c>
      <c r="E2513" t="s">
        <v>100</v>
      </c>
      <c r="F2513" t="s">
        <v>101</v>
      </c>
      <c r="G2513" t="s">
        <v>106</v>
      </c>
      <c r="H2513">
        <v>76</v>
      </c>
      <c r="I2513">
        <f>MediaSpend[[#This Row],[GrossMediaSpend]]*1.19</f>
        <v>90.44</v>
      </c>
    </row>
    <row r="2514" spans="1:9" x14ac:dyDescent="0.3">
      <c r="A2514" s="7">
        <v>44610</v>
      </c>
      <c r="B2514" s="7">
        <v>2020</v>
      </c>
      <c r="C2514">
        <v>12</v>
      </c>
      <c r="D2514" t="s">
        <v>107</v>
      </c>
      <c r="E2514" t="s">
        <v>100</v>
      </c>
      <c r="F2514" t="s">
        <v>101</v>
      </c>
      <c r="G2514" t="s">
        <v>108</v>
      </c>
      <c r="H2514">
        <v>186</v>
      </c>
      <c r="I2514">
        <f>MediaSpend[[#This Row],[GrossMediaSpend]]*1.19</f>
        <v>221.34</v>
      </c>
    </row>
    <row r="2515" spans="1:9" x14ac:dyDescent="0.3">
      <c r="A2515" s="7">
        <v>44610</v>
      </c>
      <c r="B2515" s="7">
        <v>2020</v>
      </c>
      <c r="C2515">
        <v>12</v>
      </c>
      <c r="D2515" t="s">
        <v>107</v>
      </c>
      <c r="E2515" t="s">
        <v>100</v>
      </c>
      <c r="F2515" t="s">
        <v>101</v>
      </c>
      <c r="G2515" t="s">
        <v>433</v>
      </c>
      <c r="H2515">
        <v>134</v>
      </c>
      <c r="I2515">
        <f>MediaSpend[[#This Row],[GrossMediaSpend]]*1.19</f>
        <v>159.45999999999998</v>
      </c>
    </row>
    <row r="2516" spans="1:9" x14ac:dyDescent="0.3">
      <c r="A2516" s="7">
        <v>44610</v>
      </c>
      <c r="B2516" s="7">
        <v>2020</v>
      </c>
      <c r="C2516">
        <v>12</v>
      </c>
      <c r="D2516" t="s">
        <v>103</v>
      </c>
      <c r="E2516" t="s">
        <v>100</v>
      </c>
      <c r="F2516" t="s">
        <v>101</v>
      </c>
      <c r="G2516" t="s">
        <v>109</v>
      </c>
      <c r="H2516">
        <v>23</v>
      </c>
      <c r="I2516">
        <f>MediaSpend[[#This Row],[GrossMediaSpend]]*1.19</f>
        <v>27.369999999999997</v>
      </c>
    </row>
    <row r="2517" spans="1:9" x14ac:dyDescent="0.3">
      <c r="A2517" s="7">
        <v>44610</v>
      </c>
      <c r="B2517" s="7">
        <v>2020</v>
      </c>
      <c r="C2517">
        <v>12</v>
      </c>
      <c r="D2517" t="s">
        <v>103</v>
      </c>
      <c r="E2517" t="s">
        <v>100</v>
      </c>
      <c r="F2517" t="s">
        <v>101</v>
      </c>
      <c r="G2517" t="s">
        <v>340</v>
      </c>
      <c r="H2517">
        <v>163</v>
      </c>
      <c r="I2517">
        <f>MediaSpend[[#This Row],[GrossMediaSpend]]*1.19</f>
        <v>193.97</v>
      </c>
    </row>
    <row r="2518" spans="1:9" x14ac:dyDescent="0.3">
      <c r="A2518" s="7">
        <v>44610</v>
      </c>
      <c r="B2518" s="7">
        <v>2020</v>
      </c>
      <c r="C2518">
        <v>12</v>
      </c>
      <c r="D2518" t="s">
        <v>103</v>
      </c>
      <c r="E2518" t="s">
        <v>100</v>
      </c>
      <c r="F2518" t="s">
        <v>101</v>
      </c>
      <c r="G2518" t="s">
        <v>110</v>
      </c>
      <c r="H2518">
        <v>111</v>
      </c>
      <c r="I2518">
        <f>MediaSpend[[#This Row],[GrossMediaSpend]]*1.19</f>
        <v>132.09</v>
      </c>
    </row>
    <row r="2519" spans="1:9" x14ac:dyDescent="0.3">
      <c r="A2519" s="7">
        <v>44610</v>
      </c>
      <c r="B2519" s="7">
        <v>2020</v>
      </c>
      <c r="C2519">
        <v>12</v>
      </c>
      <c r="D2519" t="s">
        <v>111</v>
      </c>
      <c r="E2519" t="s">
        <v>100</v>
      </c>
      <c r="F2519" t="s">
        <v>101</v>
      </c>
      <c r="G2519" t="s">
        <v>110</v>
      </c>
      <c r="H2519">
        <v>150</v>
      </c>
      <c r="I2519">
        <f>MediaSpend[[#This Row],[GrossMediaSpend]]*1.19</f>
        <v>178.5</v>
      </c>
    </row>
    <row r="2520" spans="1:9" x14ac:dyDescent="0.3">
      <c r="A2520" s="7">
        <v>44610</v>
      </c>
      <c r="B2520" s="7">
        <v>2020</v>
      </c>
      <c r="C2520">
        <v>12</v>
      </c>
      <c r="D2520" t="s">
        <v>105</v>
      </c>
      <c r="E2520" t="s">
        <v>100</v>
      </c>
      <c r="F2520" t="s">
        <v>101</v>
      </c>
      <c r="G2520" t="s">
        <v>400</v>
      </c>
      <c r="H2520">
        <v>160</v>
      </c>
      <c r="I2520">
        <f>MediaSpend[[#This Row],[GrossMediaSpend]]*1.19</f>
        <v>190.39999999999998</v>
      </c>
    </row>
    <row r="2521" spans="1:9" x14ac:dyDescent="0.3">
      <c r="A2521" s="7">
        <v>44610</v>
      </c>
      <c r="B2521" s="7">
        <v>2020</v>
      </c>
      <c r="C2521">
        <v>12</v>
      </c>
      <c r="D2521" t="s">
        <v>103</v>
      </c>
      <c r="E2521" t="s">
        <v>113</v>
      </c>
      <c r="F2521" t="s">
        <v>114</v>
      </c>
      <c r="G2521" t="s">
        <v>115</v>
      </c>
      <c r="H2521">
        <v>173</v>
      </c>
      <c r="I2521">
        <f>MediaSpend[[#This Row],[GrossMediaSpend]]*1.19</f>
        <v>205.87</v>
      </c>
    </row>
    <row r="2522" spans="1:9" x14ac:dyDescent="0.3">
      <c r="A2522" s="7">
        <v>44610</v>
      </c>
      <c r="B2522" s="7">
        <v>2020</v>
      </c>
      <c r="C2522">
        <v>12</v>
      </c>
      <c r="D2522" t="s">
        <v>105</v>
      </c>
      <c r="E2522" t="s">
        <v>113</v>
      </c>
      <c r="F2522" t="s">
        <v>114</v>
      </c>
      <c r="G2522" t="s">
        <v>388</v>
      </c>
      <c r="H2522">
        <v>105</v>
      </c>
      <c r="I2522">
        <f>MediaSpend[[#This Row],[GrossMediaSpend]]*1.19</f>
        <v>124.94999999999999</v>
      </c>
    </row>
    <row r="2523" spans="1:9" x14ac:dyDescent="0.3">
      <c r="A2523" s="7">
        <v>44610</v>
      </c>
      <c r="B2523" s="7">
        <v>2020</v>
      </c>
      <c r="C2523">
        <v>12</v>
      </c>
      <c r="D2523" t="s">
        <v>112</v>
      </c>
      <c r="E2523" t="s">
        <v>113</v>
      </c>
      <c r="F2523" t="s">
        <v>114</v>
      </c>
      <c r="G2523" t="s">
        <v>115</v>
      </c>
      <c r="H2523">
        <v>233</v>
      </c>
      <c r="I2523">
        <f>MediaSpend[[#This Row],[GrossMediaSpend]]*1.19</f>
        <v>277.27</v>
      </c>
    </row>
    <row r="2524" spans="1:9" x14ac:dyDescent="0.3">
      <c r="A2524" s="7">
        <v>44610</v>
      </c>
      <c r="B2524" s="7">
        <v>2020</v>
      </c>
      <c r="C2524">
        <v>12</v>
      </c>
      <c r="D2524" t="s">
        <v>112</v>
      </c>
      <c r="E2524" t="s">
        <v>113</v>
      </c>
      <c r="F2524" t="s">
        <v>114</v>
      </c>
      <c r="G2524" t="s">
        <v>372</v>
      </c>
      <c r="H2524">
        <v>61</v>
      </c>
      <c r="I2524">
        <f>MediaSpend[[#This Row],[GrossMediaSpend]]*1.19</f>
        <v>72.59</v>
      </c>
    </row>
    <row r="2525" spans="1:9" x14ac:dyDescent="0.3">
      <c r="A2525" s="7">
        <v>44610</v>
      </c>
      <c r="B2525" s="7">
        <v>2020</v>
      </c>
      <c r="C2525">
        <v>12</v>
      </c>
      <c r="D2525" t="s">
        <v>112</v>
      </c>
      <c r="E2525" t="s">
        <v>113</v>
      </c>
      <c r="F2525" t="s">
        <v>114</v>
      </c>
      <c r="G2525" t="s">
        <v>227</v>
      </c>
      <c r="H2525">
        <v>249</v>
      </c>
      <c r="I2525">
        <f>MediaSpend[[#This Row],[GrossMediaSpend]]*1.19</f>
        <v>296.31</v>
      </c>
    </row>
    <row r="2526" spans="1:9" x14ac:dyDescent="0.3">
      <c r="A2526" s="7">
        <v>44610</v>
      </c>
      <c r="B2526" s="7">
        <v>2020</v>
      </c>
      <c r="C2526">
        <v>12</v>
      </c>
      <c r="D2526" t="s">
        <v>112</v>
      </c>
      <c r="E2526" t="s">
        <v>113</v>
      </c>
      <c r="F2526" t="s">
        <v>114</v>
      </c>
      <c r="G2526" t="s">
        <v>317</v>
      </c>
      <c r="H2526">
        <v>228</v>
      </c>
      <c r="I2526">
        <f>MediaSpend[[#This Row],[GrossMediaSpend]]*1.19</f>
        <v>271.32</v>
      </c>
    </row>
    <row r="2527" spans="1:9" x14ac:dyDescent="0.3">
      <c r="A2527" s="7">
        <v>44610</v>
      </c>
      <c r="B2527" s="7">
        <v>2020</v>
      </c>
      <c r="C2527">
        <v>12</v>
      </c>
      <c r="D2527" t="s">
        <v>112</v>
      </c>
      <c r="E2527" t="s">
        <v>113</v>
      </c>
      <c r="F2527" t="s">
        <v>114</v>
      </c>
      <c r="G2527" t="s">
        <v>279</v>
      </c>
      <c r="H2527">
        <v>29</v>
      </c>
      <c r="I2527">
        <f>MediaSpend[[#This Row],[GrossMediaSpend]]*1.19</f>
        <v>34.51</v>
      </c>
    </row>
    <row r="2528" spans="1:9" x14ac:dyDescent="0.3">
      <c r="A2528" s="7">
        <v>44610</v>
      </c>
      <c r="B2528" s="7">
        <v>2020</v>
      </c>
      <c r="C2528">
        <v>12</v>
      </c>
      <c r="D2528" t="s">
        <v>116</v>
      </c>
      <c r="E2528" t="s">
        <v>113</v>
      </c>
      <c r="F2528" t="s">
        <v>114</v>
      </c>
      <c r="G2528" t="s">
        <v>372</v>
      </c>
      <c r="H2528">
        <v>121</v>
      </c>
      <c r="I2528">
        <f>MediaSpend[[#This Row],[GrossMediaSpend]]*1.19</f>
        <v>143.98999999999998</v>
      </c>
    </row>
    <row r="2529" spans="1:9" x14ac:dyDescent="0.3">
      <c r="A2529" s="7">
        <v>44610</v>
      </c>
      <c r="B2529" s="7">
        <v>2020</v>
      </c>
      <c r="C2529">
        <v>12</v>
      </c>
      <c r="D2529" t="s">
        <v>116</v>
      </c>
      <c r="E2529" t="s">
        <v>113</v>
      </c>
      <c r="F2529" t="s">
        <v>114</v>
      </c>
      <c r="G2529" t="s">
        <v>115</v>
      </c>
      <c r="H2529">
        <v>133</v>
      </c>
      <c r="I2529">
        <f>MediaSpend[[#This Row],[GrossMediaSpend]]*1.19</f>
        <v>158.26999999999998</v>
      </c>
    </row>
    <row r="2530" spans="1:9" x14ac:dyDescent="0.3">
      <c r="A2530" s="7">
        <v>44610</v>
      </c>
      <c r="B2530" s="7">
        <v>2020</v>
      </c>
      <c r="C2530">
        <v>12</v>
      </c>
      <c r="D2530" t="s">
        <v>116</v>
      </c>
      <c r="E2530" t="s">
        <v>113</v>
      </c>
      <c r="F2530" t="s">
        <v>114</v>
      </c>
      <c r="G2530" t="s">
        <v>226</v>
      </c>
      <c r="H2530">
        <v>256</v>
      </c>
      <c r="I2530">
        <f>MediaSpend[[#This Row],[GrossMediaSpend]]*1.19</f>
        <v>304.64</v>
      </c>
    </row>
    <row r="2531" spans="1:9" x14ac:dyDescent="0.3">
      <c r="A2531" s="7">
        <v>44610</v>
      </c>
      <c r="B2531" s="7">
        <v>2020</v>
      </c>
      <c r="C2531">
        <v>12</v>
      </c>
      <c r="D2531" t="s">
        <v>116</v>
      </c>
      <c r="E2531" t="s">
        <v>113</v>
      </c>
      <c r="F2531" t="s">
        <v>114</v>
      </c>
      <c r="G2531" t="s">
        <v>227</v>
      </c>
      <c r="H2531">
        <v>259</v>
      </c>
      <c r="I2531">
        <f>MediaSpend[[#This Row],[GrossMediaSpend]]*1.19</f>
        <v>308.20999999999998</v>
      </c>
    </row>
    <row r="2532" spans="1:9" x14ac:dyDescent="0.3">
      <c r="A2532" s="7">
        <v>44610</v>
      </c>
      <c r="B2532" s="7">
        <v>2020</v>
      </c>
      <c r="C2532">
        <v>12</v>
      </c>
      <c r="D2532" t="s">
        <v>116</v>
      </c>
      <c r="E2532" t="s">
        <v>113</v>
      </c>
      <c r="F2532" t="s">
        <v>114</v>
      </c>
      <c r="G2532" t="s">
        <v>117</v>
      </c>
      <c r="H2532">
        <v>228</v>
      </c>
      <c r="I2532">
        <f>MediaSpend[[#This Row],[GrossMediaSpend]]*1.19</f>
        <v>271.32</v>
      </c>
    </row>
    <row r="2533" spans="1:9" x14ac:dyDescent="0.3">
      <c r="A2533" s="7">
        <v>44610</v>
      </c>
      <c r="B2533" s="7">
        <v>2020</v>
      </c>
      <c r="C2533">
        <v>12</v>
      </c>
      <c r="D2533" t="s">
        <v>112</v>
      </c>
      <c r="E2533" t="s">
        <v>113</v>
      </c>
      <c r="F2533" t="s">
        <v>114</v>
      </c>
      <c r="G2533" t="s">
        <v>117</v>
      </c>
      <c r="H2533">
        <v>177</v>
      </c>
      <c r="I2533">
        <f>MediaSpend[[#This Row],[GrossMediaSpend]]*1.19</f>
        <v>210.63</v>
      </c>
    </row>
    <row r="2534" spans="1:9" x14ac:dyDescent="0.3">
      <c r="A2534" s="7">
        <v>44610</v>
      </c>
      <c r="B2534" s="7">
        <v>2020</v>
      </c>
      <c r="C2534">
        <v>12</v>
      </c>
      <c r="D2534" t="s">
        <v>99</v>
      </c>
      <c r="E2534" t="s">
        <v>118</v>
      </c>
      <c r="F2534" t="s">
        <v>119</v>
      </c>
      <c r="G2534" t="s">
        <v>120</v>
      </c>
      <c r="H2534">
        <v>173</v>
      </c>
      <c r="I2534">
        <f>MediaSpend[[#This Row],[GrossMediaSpend]]*1.19</f>
        <v>205.87</v>
      </c>
    </row>
    <row r="2535" spans="1:9" x14ac:dyDescent="0.3">
      <c r="A2535" s="7">
        <v>44610</v>
      </c>
      <c r="B2535" s="7">
        <v>2020</v>
      </c>
      <c r="C2535">
        <v>12</v>
      </c>
      <c r="D2535" t="s">
        <v>111</v>
      </c>
      <c r="E2535" t="s">
        <v>118</v>
      </c>
      <c r="F2535" t="s">
        <v>119</v>
      </c>
      <c r="G2535" t="s">
        <v>120</v>
      </c>
      <c r="H2535">
        <v>85</v>
      </c>
      <c r="I2535">
        <f>MediaSpend[[#This Row],[GrossMediaSpend]]*1.19</f>
        <v>101.14999999999999</v>
      </c>
    </row>
    <row r="2536" spans="1:9" x14ac:dyDescent="0.3">
      <c r="A2536" s="7">
        <v>44610</v>
      </c>
      <c r="B2536" s="7">
        <v>2020</v>
      </c>
      <c r="C2536">
        <v>12</v>
      </c>
      <c r="D2536" t="s">
        <v>99</v>
      </c>
      <c r="E2536" t="s">
        <v>118</v>
      </c>
      <c r="F2536" t="s">
        <v>119</v>
      </c>
      <c r="G2536" t="s">
        <v>121</v>
      </c>
      <c r="H2536">
        <v>148</v>
      </c>
      <c r="I2536">
        <f>MediaSpend[[#This Row],[GrossMediaSpend]]*1.19</f>
        <v>176.12</v>
      </c>
    </row>
    <row r="2537" spans="1:9" x14ac:dyDescent="0.3">
      <c r="A2537" s="7">
        <v>44610</v>
      </c>
      <c r="B2537" s="7">
        <v>2020</v>
      </c>
      <c r="C2537">
        <v>12</v>
      </c>
      <c r="D2537" t="s">
        <v>99</v>
      </c>
      <c r="E2537" t="s">
        <v>118</v>
      </c>
      <c r="F2537" t="s">
        <v>218</v>
      </c>
      <c r="G2537" t="s">
        <v>230</v>
      </c>
      <c r="H2537">
        <v>142</v>
      </c>
      <c r="I2537">
        <f>MediaSpend[[#This Row],[GrossMediaSpend]]*1.19</f>
        <v>168.98</v>
      </c>
    </row>
    <row r="2538" spans="1:9" x14ac:dyDescent="0.3">
      <c r="A2538" s="7">
        <v>44610</v>
      </c>
      <c r="B2538" s="7">
        <v>2020</v>
      </c>
      <c r="C2538">
        <v>12</v>
      </c>
      <c r="D2538" t="s">
        <v>107</v>
      </c>
      <c r="E2538" t="s">
        <v>118</v>
      </c>
      <c r="F2538" t="s">
        <v>218</v>
      </c>
      <c r="G2538" t="s">
        <v>230</v>
      </c>
      <c r="H2538">
        <v>167</v>
      </c>
      <c r="I2538">
        <f>MediaSpend[[#This Row],[GrossMediaSpend]]*1.19</f>
        <v>198.73</v>
      </c>
    </row>
    <row r="2539" spans="1:9" x14ac:dyDescent="0.3">
      <c r="A2539" s="7">
        <v>44610</v>
      </c>
      <c r="B2539" s="7">
        <v>2020</v>
      </c>
      <c r="C2539">
        <v>12</v>
      </c>
      <c r="D2539" t="s">
        <v>107</v>
      </c>
      <c r="E2539" t="s">
        <v>118</v>
      </c>
      <c r="F2539" t="s">
        <v>122</v>
      </c>
      <c r="G2539" t="s">
        <v>123</v>
      </c>
      <c r="H2539">
        <v>246</v>
      </c>
      <c r="I2539">
        <f>MediaSpend[[#This Row],[GrossMediaSpend]]*1.19</f>
        <v>292.74</v>
      </c>
    </row>
    <row r="2540" spans="1:9" x14ac:dyDescent="0.3">
      <c r="A2540" s="7">
        <v>44610</v>
      </c>
      <c r="B2540" s="7">
        <v>2020</v>
      </c>
      <c r="C2540">
        <v>12</v>
      </c>
      <c r="D2540" t="s">
        <v>107</v>
      </c>
      <c r="E2540" t="s">
        <v>118</v>
      </c>
      <c r="F2540" t="s">
        <v>271</v>
      </c>
      <c r="G2540" t="s">
        <v>272</v>
      </c>
      <c r="H2540">
        <v>236</v>
      </c>
      <c r="I2540">
        <f>MediaSpend[[#This Row],[GrossMediaSpend]]*1.19</f>
        <v>280.83999999999997</v>
      </c>
    </row>
    <row r="2541" spans="1:9" x14ac:dyDescent="0.3">
      <c r="A2541" s="7">
        <v>44610</v>
      </c>
      <c r="B2541" s="7">
        <v>2020</v>
      </c>
      <c r="C2541">
        <v>12</v>
      </c>
      <c r="D2541" t="s">
        <v>105</v>
      </c>
      <c r="E2541" t="s">
        <v>118</v>
      </c>
      <c r="F2541" t="s">
        <v>127</v>
      </c>
      <c r="G2541" t="s">
        <v>390</v>
      </c>
      <c r="H2541">
        <v>11</v>
      </c>
      <c r="I2541">
        <f>MediaSpend[[#This Row],[GrossMediaSpend]]*1.19</f>
        <v>13.09</v>
      </c>
    </row>
    <row r="2542" spans="1:9" x14ac:dyDescent="0.3">
      <c r="A2542" s="7">
        <v>44610</v>
      </c>
      <c r="B2542" s="7">
        <v>2020</v>
      </c>
      <c r="C2542">
        <v>12</v>
      </c>
      <c r="D2542" t="s">
        <v>105</v>
      </c>
      <c r="E2542" t="s">
        <v>118</v>
      </c>
      <c r="F2542" t="s">
        <v>129</v>
      </c>
      <c r="G2542" t="s">
        <v>130</v>
      </c>
      <c r="H2542">
        <v>229</v>
      </c>
      <c r="I2542">
        <f>MediaSpend[[#This Row],[GrossMediaSpend]]*1.19</f>
        <v>272.51</v>
      </c>
    </row>
    <row r="2543" spans="1:9" x14ac:dyDescent="0.3">
      <c r="A2543" s="7">
        <v>44610</v>
      </c>
      <c r="B2543" s="7">
        <v>2020</v>
      </c>
      <c r="C2543">
        <v>12</v>
      </c>
      <c r="D2543" t="s">
        <v>99</v>
      </c>
      <c r="E2543" t="s">
        <v>118</v>
      </c>
      <c r="F2543" t="s">
        <v>133</v>
      </c>
      <c r="G2543" t="s">
        <v>134</v>
      </c>
      <c r="H2543">
        <v>122</v>
      </c>
      <c r="I2543">
        <f>MediaSpend[[#This Row],[GrossMediaSpend]]*1.19</f>
        <v>145.18</v>
      </c>
    </row>
    <row r="2544" spans="1:9" x14ac:dyDescent="0.3">
      <c r="A2544" s="7">
        <v>44610</v>
      </c>
      <c r="B2544" s="7">
        <v>2020</v>
      </c>
      <c r="C2544">
        <v>12</v>
      </c>
      <c r="D2544" t="s">
        <v>103</v>
      </c>
      <c r="E2544" t="s">
        <v>118</v>
      </c>
      <c r="F2544" t="s">
        <v>133</v>
      </c>
      <c r="G2544" t="s">
        <v>134</v>
      </c>
      <c r="H2544">
        <v>207</v>
      </c>
      <c r="I2544">
        <f>MediaSpend[[#This Row],[GrossMediaSpend]]*1.19</f>
        <v>246.32999999999998</v>
      </c>
    </row>
    <row r="2545" spans="1:9" x14ac:dyDescent="0.3">
      <c r="A2545" s="7">
        <v>44610</v>
      </c>
      <c r="B2545" s="7">
        <v>2020</v>
      </c>
      <c r="C2545">
        <v>12</v>
      </c>
      <c r="D2545" t="s">
        <v>99</v>
      </c>
      <c r="E2545" t="s">
        <v>113</v>
      </c>
      <c r="F2545" t="s">
        <v>241</v>
      </c>
      <c r="G2545" t="s">
        <v>273</v>
      </c>
      <c r="H2545">
        <v>94</v>
      </c>
      <c r="I2545">
        <f>MediaSpend[[#This Row],[GrossMediaSpend]]*1.19</f>
        <v>111.86</v>
      </c>
    </row>
    <row r="2546" spans="1:9" x14ac:dyDescent="0.3">
      <c r="A2546" s="7">
        <v>44610</v>
      </c>
      <c r="B2546" s="7">
        <v>2020</v>
      </c>
      <c r="C2546">
        <v>12</v>
      </c>
      <c r="D2546" t="s">
        <v>99</v>
      </c>
      <c r="E2546" t="s">
        <v>113</v>
      </c>
      <c r="F2546" t="s">
        <v>135</v>
      </c>
      <c r="G2546" t="s">
        <v>136</v>
      </c>
      <c r="H2546">
        <v>212</v>
      </c>
      <c r="I2546">
        <f>MediaSpend[[#This Row],[GrossMediaSpend]]*1.19</f>
        <v>252.28</v>
      </c>
    </row>
    <row r="2547" spans="1:9" x14ac:dyDescent="0.3">
      <c r="A2547" s="7">
        <v>44610</v>
      </c>
      <c r="B2547" s="7">
        <v>2020</v>
      </c>
      <c r="C2547">
        <v>12</v>
      </c>
      <c r="D2547" t="s">
        <v>178</v>
      </c>
      <c r="E2547" t="s">
        <v>113</v>
      </c>
      <c r="F2547" t="s">
        <v>233</v>
      </c>
      <c r="G2547" t="s">
        <v>234</v>
      </c>
      <c r="H2547">
        <v>148</v>
      </c>
      <c r="I2547">
        <f>MediaSpend[[#This Row],[GrossMediaSpend]]*1.19</f>
        <v>176.12</v>
      </c>
    </row>
    <row r="2548" spans="1:9" x14ac:dyDescent="0.3">
      <c r="A2548" s="7">
        <v>44610</v>
      </c>
      <c r="B2548" s="7">
        <v>2020</v>
      </c>
      <c r="C2548">
        <v>12</v>
      </c>
      <c r="D2548" t="s">
        <v>107</v>
      </c>
      <c r="E2548" t="s">
        <v>113</v>
      </c>
      <c r="F2548" t="s">
        <v>143</v>
      </c>
      <c r="G2548" t="s">
        <v>236</v>
      </c>
      <c r="H2548">
        <v>195</v>
      </c>
      <c r="I2548">
        <f>MediaSpend[[#This Row],[GrossMediaSpend]]*1.19</f>
        <v>232.04999999999998</v>
      </c>
    </row>
    <row r="2549" spans="1:9" x14ac:dyDescent="0.3">
      <c r="A2549" s="7">
        <v>44610</v>
      </c>
      <c r="B2549" s="7">
        <v>2020</v>
      </c>
      <c r="C2549">
        <v>12</v>
      </c>
      <c r="D2549" t="s">
        <v>107</v>
      </c>
      <c r="E2549" t="s">
        <v>113</v>
      </c>
      <c r="F2549" t="s">
        <v>150</v>
      </c>
      <c r="G2549" t="s">
        <v>151</v>
      </c>
      <c r="H2549">
        <v>54</v>
      </c>
      <c r="I2549">
        <f>MediaSpend[[#This Row],[GrossMediaSpend]]*1.19</f>
        <v>64.259999999999991</v>
      </c>
    </row>
    <row r="2550" spans="1:9" x14ac:dyDescent="0.3">
      <c r="A2550" s="7">
        <v>44610</v>
      </c>
      <c r="B2550" s="7">
        <v>2020</v>
      </c>
      <c r="C2550">
        <v>12</v>
      </c>
      <c r="D2550" t="s">
        <v>103</v>
      </c>
      <c r="E2550" t="s">
        <v>113</v>
      </c>
      <c r="F2550" t="s">
        <v>137</v>
      </c>
      <c r="G2550" t="s">
        <v>138</v>
      </c>
      <c r="H2550">
        <v>121</v>
      </c>
      <c r="I2550">
        <f>MediaSpend[[#This Row],[GrossMediaSpend]]*1.19</f>
        <v>143.98999999999998</v>
      </c>
    </row>
    <row r="2551" spans="1:9" x14ac:dyDescent="0.3">
      <c r="A2551" s="7">
        <v>44610</v>
      </c>
      <c r="B2551" s="7">
        <v>2020</v>
      </c>
      <c r="C2551">
        <v>12</v>
      </c>
      <c r="D2551" t="s">
        <v>105</v>
      </c>
      <c r="E2551" t="s">
        <v>113</v>
      </c>
      <c r="F2551" t="s">
        <v>139</v>
      </c>
      <c r="G2551" t="s">
        <v>140</v>
      </c>
      <c r="H2551">
        <v>129</v>
      </c>
      <c r="I2551">
        <f>MediaSpend[[#This Row],[GrossMediaSpend]]*1.19</f>
        <v>153.51</v>
      </c>
    </row>
    <row r="2552" spans="1:9" x14ac:dyDescent="0.3">
      <c r="A2552" s="7">
        <v>44610</v>
      </c>
      <c r="B2552" s="7">
        <v>2020</v>
      </c>
      <c r="C2552">
        <v>12</v>
      </c>
      <c r="D2552" t="s">
        <v>111</v>
      </c>
      <c r="E2552" t="s">
        <v>113</v>
      </c>
      <c r="F2552" t="s">
        <v>143</v>
      </c>
      <c r="G2552" t="s">
        <v>236</v>
      </c>
      <c r="H2552">
        <v>1</v>
      </c>
      <c r="I2552">
        <f>MediaSpend[[#This Row],[GrossMediaSpend]]*1.19</f>
        <v>1.19</v>
      </c>
    </row>
    <row r="2553" spans="1:9" x14ac:dyDescent="0.3">
      <c r="A2553" s="7">
        <v>44610</v>
      </c>
      <c r="B2553" s="7">
        <v>2020</v>
      </c>
      <c r="C2553">
        <v>12</v>
      </c>
      <c r="D2553" t="s">
        <v>111</v>
      </c>
      <c r="E2553" t="s">
        <v>113</v>
      </c>
      <c r="F2553" t="s">
        <v>145</v>
      </c>
      <c r="G2553" t="s">
        <v>146</v>
      </c>
      <c r="H2553">
        <v>65</v>
      </c>
      <c r="I2553">
        <f>MediaSpend[[#This Row],[GrossMediaSpend]]*1.19</f>
        <v>77.349999999999994</v>
      </c>
    </row>
    <row r="2554" spans="1:9" x14ac:dyDescent="0.3">
      <c r="A2554" s="7">
        <v>44610</v>
      </c>
      <c r="B2554" s="7">
        <v>2020</v>
      </c>
      <c r="C2554">
        <v>12</v>
      </c>
      <c r="D2554" t="s">
        <v>149</v>
      </c>
      <c r="E2554" t="s">
        <v>113</v>
      </c>
      <c r="F2554" t="s">
        <v>150</v>
      </c>
      <c r="G2554" t="s">
        <v>151</v>
      </c>
      <c r="H2554">
        <v>195</v>
      </c>
      <c r="I2554">
        <f>MediaSpend[[#This Row],[GrossMediaSpend]]*1.19</f>
        <v>232.04999999999998</v>
      </c>
    </row>
    <row r="2555" spans="1:9" x14ac:dyDescent="0.3">
      <c r="A2555" s="7">
        <v>44610</v>
      </c>
      <c r="B2555" s="7">
        <v>2020</v>
      </c>
      <c r="C2555">
        <v>12</v>
      </c>
      <c r="D2555" t="s">
        <v>112</v>
      </c>
      <c r="E2555" t="s">
        <v>113</v>
      </c>
      <c r="F2555" t="s">
        <v>135</v>
      </c>
      <c r="G2555" t="s">
        <v>410</v>
      </c>
      <c r="H2555">
        <v>268</v>
      </c>
      <c r="I2555">
        <f>MediaSpend[[#This Row],[GrossMediaSpend]]*1.19</f>
        <v>318.91999999999996</v>
      </c>
    </row>
    <row r="2556" spans="1:9" x14ac:dyDescent="0.3">
      <c r="A2556" s="7">
        <v>44610</v>
      </c>
      <c r="B2556" s="7">
        <v>2020</v>
      </c>
      <c r="C2556">
        <v>12</v>
      </c>
      <c r="D2556" t="s">
        <v>112</v>
      </c>
      <c r="E2556" t="s">
        <v>113</v>
      </c>
      <c r="F2556" t="s">
        <v>135</v>
      </c>
      <c r="G2556" t="s">
        <v>275</v>
      </c>
      <c r="H2556">
        <v>24</v>
      </c>
      <c r="I2556">
        <f>MediaSpend[[#This Row],[GrossMediaSpend]]*1.19</f>
        <v>28.56</v>
      </c>
    </row>
    <row r="2557" spans="1:9" x14ac:dyDescent="0.3">
      <c r="A2557" s="7">
        <v>44610</v>
      </c>
      <c r="B2557" s="7">
        <v>2020</v>
      </c>
      <c r="C2557">
        <v>12</v>
      </c>
      <c r="D2557" t="s">
        <v>116</v>
      </c>
      <c r="E2557" t="s">
        <v>113</v>
      </c>
      <c r="F2557" t="s">
        <v>278</v>
      </c>
      <c r="G2557" t="s">
        <v>308</v>
      </c>
      <c r="H2557">
        <v>245</v>
      </c>
      <c r="I2557">
        <f>MediaSpend[[#This Row],[GrossMediaSpend]]*1.19</f>
        <v>291.55</v>
      </c>
    </row>
    <row r="2558" spans="1:9" x14ac:dyDescent="0.3">
      <c r="A2558" s="7">
        <v>44610</v>
      </c>
      <c r="B2558" s="7">
        <v>2020</v>
      </c>
      <c r="C2558">
        <v>12</v>
      </c>
      <c r="D2558" t="s">
        <v>116</v>
      </c>
      <c r="E2558" t="s">
        <v>113</v>
      </c>
      <c r="F2558" t="s">
        <v>278</v>
      </c>
      <c r="G2558" t="s">
        <v>280</v>
      </c>
      <c r="H2558">
        <v>106</v>
      </c>
      <c r="I2558">
        <f>MediaSpend[[#This Row],[GrossMediaSpend]]*1.19</f>
        <v>126.14</v>
      </c>
    </row>
    <row r="2559" spans="1:9" x14ac:dyDescent="0.3">
      <c r="A2559" s="7">
        <v>44610</v>
      </c>
      <c r="B2559" s="7">
        <v>2020</v>
      </c>
      <c r="C2559">
        <v>12</v>
      </c>
      <c r="D2559" t="s">
        <v>116</v>
      </c>
      <c r="E2559" t="s">
        <v>113</v>
      </c>
      <c r="F2559" t="s">
        <v>278</v>
      </c>
      <c r="G2559" t="s">
        <v>281</v>
      </c>
      <c r="H2559">
        <v>101</v>
      </c>
      <c r="I2559">
        <f>MediaSpend[[#This Row],[GrossMediaSpend]]*1.19</f>
        <v>120.19</v>
      </c>
    </row>
    <row r="2560" spans="1:9" x14ac:dyDescent="0.3">
      <c r="A2560" s="7">
        <v>44610</v>
      </c>
      <c r="B2560" s="7">
        <v>2020</v>
      </c>
      <c r="C2560">
        <v>12</v>
      </c>
      <c r="D2560" t="s">
        <v>116</v>
      </c>
      <c r="E2560" t="s">
        <v>113</v>
      </c>
      <c r="F2560" t="s">
        <v>278</v>
      </c>
      <c r="G2560" t="s">
        <v>309</v>
      </c>
      <c r="H2560">
        <v>194</v>
      </c>
      <c r="I2560">
        <f>MediaSpend[[#This Row],[GrossMediaSpend]]*1.19</f>
        <v>230.85999999999999</v>
      </c>
    </row>
    <row r="2561" spans="1:9" x14ac:dyDescent="0.3">
      <c r="A2561" s="7">
        <v>44610</v>
      </c>
      <c r="B2561" s="7">
        <v>2020</v>
      </c>
      <c r="C2561">
        <v>12</v>
      </c>
      <c r="D2561" t="s">
        <v>107</v>
      </c>
      <c r="E2561" t="s">
        <v>113</v>
      </c>
      <c r="F2561" t="s">
        <v>156</v>
      </c>
      <c r="G2561" t="s">
        <v>159</v>
      </c>
      <c r="H2561">
        <v>147</v>
      </c>
      <c r="I2561">
        <f>MediaSpend[[#This Row],[GrossMediaSpend]]*1.19</f>
        <v>174.92999999999998</v>
      </c>
    </row>
    <row r="2562" spans="1:9" x14ac:dyDescent="0.3">
      <c r="A2562" s="7">
        <v>44610</v>
      </c>
      <c r="B2562" s="7">
        <v>2020</v>
      </c>
      <c r="C2562">
        <v>12</v>
      </c>
      <c r="D2562" t="s">
        <v>103</v>
      </c>
      <c r="E2562" t="s">
        <v>113</v>
      </c>
      <c r="F2562" t="s">
        <v>156</v>
      </c>
      <c r="G2562" t="s">
        <v>159</v>
      </c>
      <c r="H2562">
        <v>124</v>
      </c>
      <c r="I2562">
        <f>MediaSpend[[#This Row],[GrossMediaSpend]]*1.19</f>
        <v>147.56</v>
      </c>
    </row>
    <row r="2563" spans="1:9" x14ac:dyDescent="0.3">
      <c r="A2563" s="7">
        <v>44610</v>
      </c>
      <c r="B2563" s="7">
        <v>2020</v>
      </c>
      <c r="C2563">
        <v>12</v>
      </c>
      <c r="D2563" t="s">
        <v>111</v>
      </c>
      <c r="E2563" t="s">
        <v>113</v>
      </c>
      <c r="F2563" t="s">
        <v>156</v>
      </c>
      <c r="G2563" t="s">
        <v>159</v>
      </c>
      <c r="H2563">
        <v>174</v>
      </c>
      <c r="I2563">
        <f>MediaSpend[[#This Row],[GrossMediaSpend]]*1.19</f>
        <v>207.06</v>
      </c>
    </row>
    <row r="2564" spans="1:9" x14ac:dyDescent="0.3">
      <c r="A2564" s="7">
        <v>44610</v>
      </c>
      <c r="B2564" s="7">
        <v>2020</v>
      </c>
      <c r="C2564">
        <v>12</v>
      </c>
      <c r="D2564" t="s">
        <v>99</v>
      </c>
      <c r="E2564" t="s">
        <v>113</v>
      </c>
      <c r="F2564" t="s">
        <v>160</v>
      </c>
      <c r="G2564" t="s">
        <v>163</v>
      </c>
      <c r="H2564">
        <v>41</v>
      </c>
      <c r="I2564">
        <f>MediaSpend[[#This Row],[GrossMediaSpend]]*1.19</f>
        <v>48.79</v>
      </c>
    </row>
    <row r="2565" spans="1:9" x14ac:dyDescent="0.3">
      <c r="A2565" s="7">
        <v>44610</v>
      </c>
      <c r="B2565" s="7">
        <v>2020</v>
      </c>
      <c r="C2565">
        <v>12</v>
      </c>
      <c r="D2565" t="s">
        <v>112</v>
      </c>
      <c r="E2565" t="s">
        <v>113</v>
      </c>
      <c r="F2565" t="s">
        <v>160</v>
      </c>
      <c r="G2565" t="s">
        <v>160</v>
      </c>
      <c r="H2565">
        <v>37</v>
      </c>
      <c r="I2565">
        <f>MediaSpend[[#This Row],[GrossMediaSpend]]*1.19</f>
        <v>44.03</v>
      </c>
    </row>
    <row r="2566" spans="1:9" x14ac:dyDescent="0.3">
      <c r="A2566" s="7">
        <v>44610</v>
      </c>
      <c r="B2566" s="7">
        <v>2020</v>
      </c>
      <c r="C2566">
        <v>12</v>
      </c>
      <c r="D2566" t="s">
        <v>112</v>
      </c>
      <c r="E2566" t="s">
        <v>113</v>
      </c>
      <c r="F2566" t="s">
        <v>160</v>
      </c>
      <c r="G2566" t="s">
        <v>163</v>
      </c>
      <c r="H2566">
        <v>209</v>
      </c>
      <c r="I2566">
        <f>MediaSpend[[#This Row],[GrossMediaSpend]]*1.19</f>
        <v>248.70999999999998</v>
      </c>
    </row>
    <row r="2567" spans="1:9" x14ac:dyDescent="0.3">
      <c r="A2567" s="7">
        <v>44610</v>
      </c>
      <c r="B2567" s="7">
        <v>2020</v>
      </c>
      <c r="C2567">
        <v>12</v>
      </c>
      <c r="D2567" t="s">
        <v>112</v>
      </c>
      <c r="E2567" t="s">
        <v>113</v>
      </c>
      <c r="F2567" t="s">
        <v>160</v>
      </c>
      <c r="G2567" t="s">
        <v>162</v>
      </c>
      <c r="H2567">
        <v>177</v>
      </c>
      <c r="I2567">
        <f>MediaSpend[[#This Row],[GrossMediaSpend]]*1.19</f>
        <v>210.63</v>
      </c>
    </row>
    <row r="2568" spans="1:9" x14ac:dyDescent="0.3">
      <c r="A2568" s="7">
        <v>44610</v>
      </c>
      <c r="B2568" s="7">
        <v>2020</v>
      </c>
      <c r="C2568">
        <v>12</v>
      </c>
      <c r="D2568" t="s">
        <v>112</v>
      </c>
      <c r="E2568" t="s">
        <v>113</v>
      </c>
      <c r="F2568" t="s">
        <v>160</v>
      </c>
      <c r="G2568" t="s">
        <v>308</v>
      </c>
      <c r="H2568">
        <v>144</v>
      </c>
      <c r="I2568">
        <f>MediaSpend[[#This Row],[GrossMediaSpend]]*1.19</f>
        <v>171.35999999999999</v>
      </c>
    </row>
    <row r="2569" spans="1:9" x14ac:dyDescent="0.3">
      <c r="A2569" s="7">
        <v>44610</v>
      </c>
      <c r="B2569" s="7">
        <v>2020</v>
      </c>
      <c r="C2569">
        <v>12</v>
      </c>
      <c r="D2569" t="s">
        <v>112</v>
      </c>
      <c r="E2569" t="s">
        <v>113</v>
      </c>
      <c r="F2569" t="s">
        <v>160</v>
      </c>
      <c r="G2569" t="s">
        <v>164</v>
      </c>
      <c r="H2569">
        <v>63</v>
      </c>
      <c r="I2569">
        <f>MediaSpend[[#This Row],[GrossMediaSpend]]*1.19</f>
        <v>74.97</v>
      </c>
    </row>
    <row r="2570" spans="1:9" x14ac:dyDescent="0.3">
      <c r="A2570" s="7">
        <v>44610</v>
      </c>
      <c r="B2570" s="7">
        <v>2020</v>
      </c>
      <c r="C2570">
        <v>12</v>
      </c>
      <c r="D2570" t="s">
        <v>116</v>
      </c>
      <c r="E2570" t="s">
        <v>113</v>
      </c>
      <c r="F2570" t="s">
        <v>160</v>
      </c>
      <c r="G2570" t="s">
        <v>160</v>
      </c>
      <c r="H2570">
        <v>244</v>
      </c>
      <c r="I2570">
        <f>MediaSpend[[#This Row],[GrossMediaSpend]]*1.19</f>
        <v>290.36</v>
      </c>
    </row>
    <row r="2571" spans="1:9" x14ac:dyDescent="0.3">
      <c r="A2571" s="7">
        <v>44610</v>
      </c>
      <c r="B2571" s="7">
        <v>2020</v>
      </c>
      <c r="C2571">
        <v>12</v>
      </c>
      <c r="D2571" t="s">
        <v>116</v>
      </c>
      <c r="E2571" t="s">
        <v>113</v>
      </c>
      <c r="F2571" t="s">
        <v>160</v>
      </c>
      <c r="G2571" t="s">
        <v>163</v>
      </c>
      <c r="H2571">
        <v>237</v>
      </c>
      <c r="I2571">
        <f>MediaSpend[[#This Row],[GrossMediaSpend]]*1.19</f>
        <v>282.02999999999997</v>
      </c>
    </row>
    <row r="2572" spans="1:9" x14ac:dyDescent="0.3">
      <c r="A2572" s="7">
        <v>44610</v>
      </c>
      <c r="B2572" s="7">
        <v>2020</v>
      </c>
      <c r="C2572">
        <v>12</v>
      </c>
      <c r="D2572" t="s">
        <v>116</v>
      </c>
      <c r="E2572" t="s">
        <v>113</v>
      </c>
      <c r="F2572" t="s">
        <v>160</v>
      </c>
      <c r="G2572" t="s">
        <v>161</v>
      </c>
      <c r="H2572">
        <v>29</v>
      </c>
      <c r="I2572">
        <f>MediaSpend[[#This Row],[GrossMediaSpend]]*1.19</f>
        <v>34.51</v>
      </c>
    </row>
    <row r="2573" spans="1:9" x14ac:dyDescent="0.3">
      <c r="A2573" s="7">
        <v>44610</v>
      </c>
      <c r="B2573" s="7">
        <v>2020</v>
      </c>
      <c r="C2573">
        <v>12</v>
      </c>
      <c r="D2573" t="s">
        <v>116</v>
      </c>
      <c r="E2573" t="s">
        <v>113</v>
      </c>
      <c r="F2573" t="s">
        <v>160</v>
      </c>
      <c r="G2573" t="s">
        <v>164</v>
      </c>
      <c r="H2573">
        <v>263</v>
      </c>
      <c r="I2573">
        <f>MediaSpend[[#This Row],[GrossMediaSpend]]*1.19</f>
        <v>312.96999999999997</v>
      </c>
    </row>
    <row r="2574" spans="1:9" x14ac:dyDescent="0.3">
      <c r="A2574" s="7">
        <v>44610</v>
      </c>
      <c r="B2574" s="7">
        <v>2020</v>
      </c>
      <c r="C2574">
        <v>12</v>
      </c>
      <c r="D2574" t="s">
        <v>116</v>
      </c>
      <c r="E2574" t="s">
        <v>113</v>
      </c>
      <c r="F2574" t="s">
        <v>160</v>
      </c>
      <c r="G2574" t="s">
        <v>308</v>
      </c>
      <c r="H2574">
        <v>266</v>
      </c>
      <c r="I2574">
        <f>MediaSpend[[#This Row],[GrossMediaSpend]]*1.19</f>
        <v>316.53999999999996</v>
      </c>
    </row>
    <row r="2575" spans="1:9" x14ac:dyDescent="0.3">
      <c r="A2575" s="7">
        <v>44610</v>
      </c>
      <c r="B2575" s="7">
        <v>2020</v>
      </c>
      <c r="C2575">
        <v>12</v>
      </c>
      <c r="D2575" t="s">
        <v>116</v>
      </c>
      <c r="E2575" t="s">
        <v>113</v>
      </c>
      <c r="F2575" t="s">
        <v>160</v>
      </c>
      <c r="G2575" t="s">
        <v>282</v>
      </c>
      <c r="H2575">
        <v>153</v>
      </c>
      <c r="I2575">
        <f>MediaSpend[[#This Row],[GrossMediaSpend]]*1.19</f>
        <v>182.07</v>
      </c>
    </row>
    <row r="2576" spans="1:9" x14ac:dyDescent="0.3">
      <c r="A2576" s="7">
        <v>44610</v>
      </c>
      <c r="B2576" s="7">
        <v>2020</v>
      </c>
      <c r="C2576">
        <v>12</v>
      </c>
      <c r="D2576" t="s">
        <v>105</v>
      </c>
      <c r="E2576" t="s">
        <v>100</v>
      </c>
      <c r="F2576" t="s">
        <v>167</v>
      </c>
      <c r="G2576" t="s">
        <v>169</v>
      </c>
      <c r="H2576">
        <v>252</v>
      </c>
      <c r="I2576">
        <f>MediaSpend[[#This Row],[GrossMediaSpend]]*1.19</f>
        <v>299.88</v>
      </c>
    </row>
    <row r="2577" spans="1:9" x14ac:dyDescent="0.3">
      <c r="A2577" s="7">
        <v>44610</v>
      </c>
      <c r="B2577" s="7">
        <v>2020</v>
      </c>
      <c r="C2577">
        <v>12</v>
      </c>
      <c r="D2577" t="s">
        <v>105</v>
      </c>
      <c r="E2577" t="s">
        <v>100</v>
      </c>
      <c r="F2577" t="s">
        <v>167</v>
      </c>
      <c r="G2577" t="s">
        <v>170</v>
      </c>
      <c r="H2577">
        <v>75</v>
      </c>
      <c r="I2577">
        <f>MediaSpend[[#This Row],[GrossMediaSpend]]*1.19</f>
        <v>89.25</v>
      </c>
    </row>
    <row r="2578" spans="1:9" x14ac:dyDescent="0.3">
      <c r="A2578" s="7">
        <v>44610</v>
      </c>
      <c r="B2578" s="7">
        <v>2020</v>
      </c>
      <c r="C2578">
        <v>12</v>
      </c>
      <c r="D2578" t="s">
        <v>149</v>
      </c>
      <c r="E2578" t="s">
        <v>100</v>
      </c>
      <c r="F2578" t="s">
        <v>167</v>
      </c>
      <c r="G2578" t="s">
        <v>284</v>
      </c>
      <c r="H2578">
        <v>164</v>
      </c>
      <c r="I2578">
        <f>MediaSpend[[#This Row],[GrossMediaSpend]]*1.19</f>
        <v>195.16</v>
      </c>
    </row>
    <row r="2579" spans="1:9" x14ac:dyDescent="0.3">
      <c r="A2579" s="7">
        <v>44610</v>
      </c>
      <c r="B2579" s="7">
        <v>2020</v>
      </c>
      <c r="C2579">
        <v>12</v>
      </c>
      <c r="D2579" t="s">
        <v>116</v>
      </c>
      <c r="E2579" t="s">
        <v>100</v>
      </c>
      <c r="F2579" t="s">
        <v>160</v>
      </c>
      <c r="G2579" t="s">
        <v>328</v>
      </c>
      <c r="H2579">
        <v>41</v>
      </c>
      <c r="I2579">
        <f>MediaSpend[[#This Row],[GrossMediaSpend]]*1.19</f>
        <v>48.79</v>
      </c>
    </row>
    <row r="2580" spans="1:9" x14ac:dyDescent="0.3">
      <c r="A2580" s="7">
        <v>44610</v>
      </c>
      <c r="B2580" s="7">
        <v>2020</v>
      </c>
      <c r="C2580">
        <v>12</v>
      </c>
      <c r="D2580" t="s">
        <v>206</v>
      </c>
      <c r="E2580" t="s">
        <v>100</v>
      </c>
      <c r="F2580" t="s">
        <v>245</v>
      </c>
      <c r="G2580" t="s">
        <v>285</v>
      </c>
      <c r="H2580">
        <v>17</v>
      </c>
      <c r="I2580">
        <f>MediaSpend[[#This Row],[GrossMediaSpend]]*1.19</f>
        <v>20.23</v>
      </c>
    </row>
    <row r="2581" spans="1:9" x14ac:dyDescent="0.3">
      <c r="A2581" s="7">
        <v>44610</v>
      </c>
      <c r="B2581" s="7">
        <v>2020</v>
      </c>
      <c r="C2581">
        <v>12</v>
      </c>
      <c r="D2581" t="s">
        <v>187</v>
      </c>
      <c r="E2581" t="s">
        <v>100</v>
      </c>
      <c r="F2581" t="s">
        <v>330</v>
      </c>
      <c r="G2581" t="s">
        <v>331</v>
      </c>
      <c r="H2581">
        <v>39</v>
      </c>
      <c r="I2581">
        <f>MediaSpend[[#This Row],[GrossMediaSpend]]*1.19</f>
        <v>46.41</v>
      </c>
    </row>
    <row r="2582" spans="1:9" x14ac:dyDescent="0.3">
      <c r="A2582" s="7">
        <v>44610</v>
      </c>
      <c r="B2582" s="7">
        <v>2020</v>
      </c>
      <c r="C2582">
        <v>12</v>
      </c>
      <c r="D2582" t="s">
        <v>116</v>
      </c>
      <c r="E2582" t="s">
        <v>100</v>
      </c>
      <c r="F2582" t="s">
        <v>185</v>
      </c>
      <c r="G2582" t="s">
        <v>186</v>
      </c>
      <c r="H2582">
        <v>19</v>
      </c>
      <c r="I2582">
        <f>MediaSpend[[#This Row],[GrossMediaSpend]]*1.19</f>
        <v>22.61</v>
      </c>
    </row>
    <row r="2583" spans="1:9" x14ac:dyDescent="0.3">
      <c r="A2583" s="7">
        <v>44610</v>
      </c>
      <c r="B2583" s="7">
        <v>2020</v>
      </c>
      <c r="C2583">
        <v>12</v>
      </c>
      <c r="D2583" t="s">
        <v>116</v>
      </c>
      <c r="E2583" t="s">
        <v>100</v>
      </c>
      <c r="F2583" t="s">
        <v>294</v>
      </c>
      <c r="G2583" t="s">
        <v>311</v>
      </c>
      <c r="H2583">
        <v>234</v>
      </c>
      <c r="I2583">
        <f>MediaSpend[[#This Row],[GrossMediaSpend]]*1.19</f>
        <v>278.45999999999998</v>
      </c>
    </row>
    <row r="2584" spans="1:9" x14ac:dyDescent="0.3">
      <c r="A2584" s="7">
        <v>44610</v>
      </c>
      <c r="B2584" s="7">
        <v>2020</v>
      </c>
      <c r="C2584">
        <v>12</v>
      </c>
      <c r="D2584" t="s">
        <v>187</v>
      </c>
      <c r="E2584" t="s">
        <v>100</v>
      </c>
      <c r="F2584" t="s">
        <v>247</v>
      </c>
      <c r="G2584" t="s">
        <v>248</v>
      </c>
      <c r="H2584">
        <v>265</v>
      </c>
      <c r="I2584">
        <f>MediaSpend[[#This Row],[GrossMediaSpend]]*1.19</f>
        <v>315.34999999999997</v>
      </c>
    </row>
    <row r="2585" spans="1:9" x14ac:dyDescent="0.3">
      <c r="A2585" s="7">
        <v>44610</v>
      </c>
      <c r="B2585" s="7">
        <v>2020</v>
      </c>
      <c r="C2585">
        <v>12</v>
      </c>
      <c r="D2585" t="s">
        <v>107</v>
      </c>
      <c r="E2585" t="s">
        <v>100</v>
      </c>
      <c r="F2585" t="s">
        <v>249</v>
      </c>
      <c r="G2585" t="s">
        <v>250</v>
      </c>
      <c r="H2585">
        <v>133</v>
      </c>
      <c r="I2585">
        <f>MediaSpend[[#This Row],[GrossMediaSpend]]*1.19</f>
        <v>158.26999999999998</v>
      </c>
    </row>
    <row r="2586" spans="1:9" x14ac:dyDescent="0.3">
      <c r="A2586" s="7">
        <v>44610</v>
      </c>
      <c r="B2586" s="7">
        <v>2020</v>
      </c>
      <c r="C2586">
        <v>12</v>
      </c>
      <c r="D2586" t="s">
        <v>149</v>
      </c>
      <c r="E2586" t="s">
        <v>100</v>
      </c>
      <c r="F2586" t="s">
        <v>174</v>
      </c>
      <c r="G2586" t="s">
        <v>175</v>
      </c>
      <c r="H2586">
        <v>136</v>
      </c>
      <c r="I2586">
        <f>MediaSpend[[#This Row],[GrossMediaSpend]]*1.19</f>
        <v>161.84</v>
      </c>
    </row>
    <row r="2587" spans="1:9" x14ac:dyDescent="0.3">
      <c r="A2587" s="7">
        <v>44610</v>
      </c>
      <c r="B2587" s="7">
        <v>2020</v>
      </c>
      <c r="C2587">
        <v>12</v>
      </c>
      <c r="D2587" t="s">
        <v>112</v>
      </c>
      <c r="E2587" t="s">
        <v>100</v>
      </c>
      <c r="F2587" t="s">
        <v>202</v>
      </c>
      <c r="G2587" t="s">
        <v>203</v>
      </c>
      <c r="H2587">
        <v>273</v>
      </c>
      <c r="I2587">
        <f>MediaSpend[[#This Row],[GrossMediaSpend]]*1.19</f>
        <v>324.87</v>
      </c>
    </row>
    <row r="2588" spans="1:9" x14ac:dyDescent="0.3">
      <c r="A2588" s="7">
        <v>44610</v>
      </c>
      <c r="B2588" s="7">
        <v>2020</v>
      </c>
      <c r="C2588">
        <v>12</v>
      </c>
      <c r="D2588" t="s">
        <v>112</v>
      </c>
      <c r="E2588" t="s">
        <v>100</v>
      </c>
      <c r="F2588" t="s">
        <v>194</v>
      </c>
      <c r="G2588" t="s">
        <v>195</v>
      </c>
      <c r="H2588">
        <v>185</v>
      </c>
      <c r="I2588">
        <f>MediaSpend[[#This Row],[GrossMediaSpend]]*1.19</f>
        <v>220.14999999999998</v>
      </c>
    </row>
    <row r="2589" spans="1:9" x14ac:dyDescent="0.3">
      <c r="A2589" s="7">
        <v>44610</v>
      </c>
      <c r="B2589" s="7">
        <v>2020</v>
      </c>
      <c r="C2589">
        <v>12</v>
      </c>
      <c r="D2589" t="s">
        <v>206</v>
      </c>
      <c r="E2589" t="s">
        <v>100</v>
      </c>
      <c r="F2589" t="s">
        <v>278</v>
      </c>
      <c r="G2589" t="s">
        <v>280</v>
      </c>
      <c r="H2589">
        <v>93</v>
      </c>
      <c r="I2589">
        <f>MediaSpend[[#This Row],[GrossMediaSpend]]*1.19</f>
        <v>110.67</v>
      </c>
    </row>
    <row r="2590" spans="1:9" x14ac:dyDescent="0.3">
      <c r="A2590" s="7">
        <v>44610</v>
      </c>
      <c r="B2590" s="7">
        <v>2020</v>
      </c>
      <c r="C2590">
        <v>12</v>
      </c>
      <c r="D2590" t="s">
        <v>99</v>
      </c>
      <c r="E2590" t="s">
        <v>100</v>
      </c>
      <c r="F2590" t="s">
        <v>210</v>
      </c>
      <c r="G2590" t="s">
        <v>211</v>
      </c>
      <c r="H2590">
        <v>233</v>
      </c>
      <c r="I2590">
        <f>MediaSpend[[#This Row],[GrossMediaSpend]]*1.19</f>
        <v>277.27</v>
      </c>
    </row>
    <row r="2591" spans="1:9" x14ac:dyDescent="0.3">
      <c r="A2591" s="7">
        <v>44610</v>
      </c>
      <c r="B2591" s="7">
        <v>2020</v>
      </c>
      <c r="C2591">
        <v>12</v>
      </c>
      <c r="D2591" t="s">
        <v>103</v>
      </c>
      <c r="E2591" t="s">
        <v>100</v>
      </c>
      <c r="F2591" t="s">
        <v>210</v>
      </c>
      <c r="G2591" t="s">
        <v>211</v>
      </c>
      <c r="H2591">
        <v>200</v>
      </c>
      <c r="I2591">
        <f>MediaSpend[[#This Row],[GrossMediaSpend]]*1.19</f>
        <v>238</v>
      </c>
    </row>
    <row r="2592" spans="1:9" x14ac:dyDescent="0.3">
      <c r="A2592" s="7">
        <v>44610</v>
      </c>
      <c r="B2592" s="7">
        <v>2020</v>
      </c>
      <c r="C2592">
        <v>12</v>
      </c>
      <c r="D2592" t="s">
        <v>111</v>
      </c>
      <c r="E2592" t="s">
        <v>100</v>
      </c>
      <c r="F2592" t="s">
        <v>210</v>
      </c>
      <c r="G2592" t="s">
        <v>211</v>
      </c>
      <c r="H2592">
        <v>77</v>
      </c>
      <c r="I2592">
        <f>MediaSpend[[#This Row],[GrossMediaSpend]]*1.19</f>
        <v>91.63</v>
      </c>
    </row>
    <row r="2593" spans="1:9" x14ac:dyDescent="0.3">
      <c r="A2593" s="7">
        <v>44610</v>
      </c>
      <c r="B2593" s="7">
        <v>2020</v>
      </c>
      <c r="C2593">
        <v>12</v>
      </c>
      <c r="D2593" t="s">
        <v>173</v>
      </c>
      <c r="E2593" t="s">
        <v>100</v>
      </c>
      <c r="F2593" t="s">
        <v>212</v>
      </c>
      <c r="G2593" t="s">
        <v>213</v>
      </c>
      <c r="H2593">
        <v>112</v>
      </c>
      <c r="I2593">
        <f>MediaSpend[[#This Row],[GrossMediaSpend]]*1.19</f>
        <v>133.28</v>
      </c>
    </row>
    <row r="2594" spans="1:9" x14ac:dyDescent="0.3">
      <c r="A2594" s="7">
        <v>44610</v>
      </c>
      <c r="B2594" s="7">
        <v>2020</v>
      </c>
      <c r="C2594">
        <v>12</v>
      </c>
      <c r="D2594" t="s">
        <v>173</v>
      </c>
      <c r="E2594" t="s">
        <v>100</v>
      </c>
      <c r="F2594" t="s">
        <v>212</v>
      </c>
      <c r="G2594" t="s">
        <v>314</v>
      </c>
      <c r="H2594">
        <v>23</v>
      </c>
      <c r="I2594">
        <f>MediaSpend[[#This Row],[GrossMediaSpend]]*1.19</f>
        <v>27.369999999999997</v>
      </c>
    </row>
    <row r="2595" spans="1:9" x14ac:dyDescent="0.3">
      <c r="A2595" s="7">
        <v>44610</v>
      </c>
      <c r="B2595" s="7">
        <v>2020</v>
      </c>
      <c r="C2595">
        <v>12</v>
      </c>
      <c r="D2595" t="s">
        <v>103</v>
      </c>
      <c r="E2595" t="s">
        <v>100</v>
      </c>
      <c r="F2595" t="s">
        <v>214</v>
      </c>
      <c r="G2595" t="s">
        <v>215</v>
      </c>
      <c r="H2595">
        <v>19</v>
      </c>
      <c r="I2595">
        <f>MediaSpend[[#This Row],[GrossMediaSpend]]*1.19</f>
        <v>22.61</v>
      </c>
    </row>
    <row r="2596" spans="1:9" x14ac:dyDescent="0.3">
      <c r="A2596" s="7">
        <v>44610</v>
      </c>
      <c r="B2596" s="7">
        <v>2020</v>
      </c>
      <c r="C2596">
        <v>12</v>
      </c>
      <c r="D2596" t="s">
        <v>105</v>
      </c>
      <c r="E2596" t="s">
        <v>100</v>
      </c>
      <c r="F2596" t="s">
        <v>214</v>
      </c>
      <c r="G2596" t="s">
        <v>215</v>
      </c>
      <c r="H2596">
        <v>253</v>
      </c>
      <c r="I2596">
        <f>MediaSpend[[#This Row],[GrossMediaSpend]]*1.19</f>
        <v>301.07</v>
      </c>
    </row>
    <row r="2597" spans="1:9" x14ac:dyDescent="0.3">
      <c r="A2597" s="7">
        <v>44610</v>
      </c>
      <c r="B2597" s="7">
        <v>2020</v>
      </c>
      <c r="C2597">
        <v>12</v>
      </c>
      <c r="D2597" t="s">
        <v>104</v>
      </c>
      <c r="E2597" t="s">
        <v>100</v>
      </c>
      <c r="F2597" t="s">
        <v>214</v>
      </c>
      <c r="G2597" t="s">
        <v>215</v>
      </c>
      <c r="H2597">
        <v>273</v>
      </c>
      <c r="I2597">
        <f>MediaSpend[[#This Row],[GrossMediaSpend]]*1.19</f>
        <v>324.87</v>
      </c>
    </row>
    <row r="2598" spans="1:9" x14ac:dyDescent="0.3">
      <c r="A2598" s="7">
        <v>44610</v>
      </c>
      <c r="B2598" s="7">
        <v>2020</v>
      </c>
      <c r="C2598">
        <v>12</v>
      </c>
      <c r="D2598" t="s">
        <v>104</v>
      </c>
      <c r="E2598" t="s">
        <v>100</v>
      </c>
      <c r="F2598" t="s">
        <v>214</v>
      </c>
      <c r="G2598" t="s">
        <v>216</v>
      </c>
      <c r="H2598">
        <v>60</v>
      </c>
      <c r="I2598">
        <f>MediaSpend[[#This Row],[GrossMediaSpend]]*1.19</f>
        <v>71.399999999999991</v>
      </c>
    </row>
    <row r="2599" spans="1:9" x14ac:dyDescent="0.3">
      <c r="A2599" s="7">
        <v>44610</v>
      </c>
      <c r="B2599" s="7">
        <v>2020</v>
      </c>
      <c r="C2599">
        <v>12</v>
      </c>
      <c r="D2599" t="s">
        <v>222</v>
      </c>
      <c r="E2599" t="s">
        <v>100</v>
      </c>
      <c r="F2599" t="s">
        <v>214</v>
      </c>
      <c r="G2599" t="s">
        <v>296</v>
      </c>
      <c r="H2599">
        <v>192</v>
      </c>
      <c r="I2599">
        <f>MediaSpend[[#This Row],[GrossMediaSpend]]*1.19</f>
        <v>228.48</v>
      </c>
    </row>
    <row r="2600" spans="1:9" x14ac:dyDescent="0.3">
      <c r="A2600" s="7">
        <v>44610</v>
      </c>
      <c r="B2600" s="7">
        <v>2020</v>
      </c>
      <c r="C2600">
        <v>12</v>
      </c>
      <c r="D2600" t="s">
        <v>105</v>
      </c>
      <c r="E2600" t="s">
        <v>100</v>
      </c>
      <c r="F2600" t="s">
        <v>214</v>
      </c>
      <c r="G2600" t="s">
        <v>299</v>
      </c>
      <c r="H2600">
        <v>134</v>
      </c>
      <c r="I2600">
        <f>MediaSpend[[#This Row],[GrossMediaSpend]]*1.19</f>
        <v>159.45999999999998</v>
      </c>
    </row>
    <row r="2601" spans="1:9" x14ac:dyDescent="0.3">
      <c r="A2601" s="7">
        <v>44610</v>
      </c>
      <c r="B2601" s="7">
        <v>2020</v>
      </c>
      <c r="C2601">
        <v>12</v>
      </c>
      <c r="D2601" t="s">
        <v>105</v>
      </c>
      <c r="E2601" t="s">
        <v>100</v>
      </c>
      <c r="F2601" t="s">
        <v>214</v>
      </c>
      <c r="G2601" t="s">
        <v>298</v>
      </c>
      <c r="H2601">
        <v>143</v>
      </c>
      <c r="I2601">
        <f>MediaSpend[[#This Row],[GrossMediaSpend]]*1.19</f>
        <v>170.17</v>
      </c>
    </row>
    <row r="2602" spans="1:9" x14ac:dyDescent="0.3">
      <c r="A2602" s="7">
        <v>44610</v>
      </c>
      <c r="B2602" s="7">
        <v>2020</v>
      </c>
      <c r="C2602">
        <v>12</v>
      </c>
      <c r="D2602" t="s">
        <v>105</v>
      </c>
      <c r="E2602" t="s">
        <v>100</v>
      </c>
      <c r="F2602" t="s">
        <v>214</v>
      </c>
      <c r="G2602" t="s">
        <v>217</v>
      </c>
      <c r="H2602">
        <v>9</v>
      </c>
      <c r="I2602">
        <f>MediaSpend[[#This Row],[GrossMediaSpend]]*1.19</f>
        <v>10.709999999999999</v>
      </c>
    </row>
    <row r="2603" spans="1:9" x14ac:dyDescent="0.3">
      <c r="A2603" s="7">
        <v>44610</v>
      </c>
      <c r="B2603" s="7">
        <v>2020</v>
      </c>
      <c r="C2603">
        <v>12</v>
      </c>
      <c r="D2603" t="s">
        <v>173</v>
      </c>
      <c r="E2603" t="s">
        <v>100</v>
      </c>
      <c r="F2603" t="s">
        <v>218</v>
      </c>
      <c r="G2603" t="s">
        <v>354</v>
      </c>
      <c r="H2603">
        <v>189</v>
      </c>
      <c r="I2603">
        <f>MediaSpend[[#This Row],[GrossMediaSpend]]*1.19</f>
        <v>224.91</v>
      </c>
    </row>
    <row r="2604" spans="1:9" x14ac:dyDescent="0.3">
      <c r="A2604" s="7">
        <v>44610</v>
      </c>
      <c r="B2604" s="7">
        <v>2020</v>
      </c>
      <c r="C2604">
        <v>12</v>
      </c>
      <c r="D2604" t="s">
        <v>111</v>
      </c>
      <c r="E2604" t="s">
        <v>100</v>
      </c>
      <c r="F2604" t="s">
        <v>218</v>
      </c>
      <c r="G2604" t="s">
        <v>339</v>
      </c>
      <c r="H2604">
        <v>117</v>
      </c>
      <c r="I2604">
        <f>MediaSpend[[#This Row],[GrossMediaSpend]]*1.19</f>
        <v>139.22999999999999</v>
      </c>
    </row>
    <row r="2605" spans="1:9" x14ac:dyDescent="0.3">
      <c r="A2605" s="7">
        <v>44610</v>
      </c>
      <c r="B2605" s="7">
        <v>2020</v>
      </c>
      <c r="C2605">
        <v>12</v>
      </c>
      <c r="D2605" t="s">
        <v>99</v>
      </c>
      <c r="E2605" t="s">
        <v>100</v>
      </c>
      <c r="F2605" t="s">
        <v>218</v>
      </c>
      <c r="G2605" t="s">
        <v>220</v>
      </c>
      <c r="H2605">
        <v>71</v>
      </c>
      <c r="I2605">
        <f>MediaSpend[[#This Row],[GrossMediaSpend]]*1.19</f>
        <v>84.49</v>
      </c>
    </row>
    <row r="2606" spans="1:9" x14ac:dyDescent="0.3">
      <c r="A2606" s="7">
        <v>44610</v>
      </c>
      <c r="B2606" s="7">
        <v>2020</v>
      </c>
      <c r="C2606">
        <v>12</v>
      </c>
      <c r="D2606" t="s">
        <v>99</v>
      </c>
      <c r="E2606" t="s">
        <v>100</v>
      </c>
      <c r="F2606" t="s">
        <v>218</v>
      </c>
      <c r="G2606" t="s">
        <v>221</v>
      </c>
      <c r="H2606">
        <v>25</v>
      </c>
      <c r="I2606">
        <f>MediaSpend[[#This Row],[GrossMediaSpend]]*1.19</f>
        <v>29.75</v>
      </c>
    </row>
    <row r="2607" spans="1:9" x14ac:dyDescent="0.3">
      <c r="A2607" s="7">
        <v>44610</v>
      </c>
      <c r="B2607" s="7">
        <v>2020</v>
      </c>
      <c r="C2607">
        <v>12</v>
      </c>
      <c r="D2607" t="s">
        <v>178</v>
      </c>
      <c r="E2607" t="s">
        <v>100</v>
      </c>
      <c r="F2607" t="s">
        <v>218</v>
      </c>
      <c r="G2607" t="s">
        <v>221</v>
      </c>
      <c r="H2607">
        <v>258</v>
      </c>
      <c r="I2607">
        <f>MediaSpend[[#This Row],[GrossMediaSpend]]*1.19</f>
        <v>307.02</v>
      </c>
    </row>
    <row r="2608" spans="1:9" x14ac:dyDescent="0.3">
      <c r="A2608" s="7">
        <v>44610</v>
      </c>
      <c r="B2608" s="7">
        <v>2020</v>
      </c>
      <c r="C2608">
        <v>12</v>
      </c>
      <c r="D2608" t="s">
        <v>107</v>
      </c>
      <c r="E2608" t="s">
        <v>100</v>
      </c>
      <c r="F2608" t="s">
        <v>218</v>
      </c>
      <c r="G2608" t="s">
        <v>221</v>
      </c>
      <c r="H2608">
        <v>119</v>
      </c>
      <c r="I2608">
        <f>MediaSpend[[#This Row],[GrossMediaSpend]]*1.19</f>
        <v>141.60999999999999</v>
      </c>
    </row>
    <row r="2609" spans="1:9" x14ac:dyDescent="0.3">
      <c r="A2609" s="7">
        <v>44610</v>
      </c>
      <c r="B2609" s="7">
        <v>2020</v>
      </c>
      <c r="C2609">
        <v>12</v>
      </c>
      <c r="D2609" t="s">
        <v>173</v>
      </c>
      <c r="E2609" t="s">
        <v>100</v>
      </c>
      <c r="F2609" t="s">
        <v>218</v>
      </c>
      <c r="G2609" t="s">
        <v>221</v>
      </c>
      <c r="H2609">
        <v>92</v>
      </c>
      <c r="I2609">
        <f>MediaSpend[[#This Row],[GrossMediaSpend]]*1.19</f>
        <v>109.47999999999999</v>
      </c>
    </row>
    <row r="2610" spans="1:9" x14ac:dyDescent="0.3">
      <c r="A2610" s="7">
        <v>44610</v>
      </c>
      <c r="B2610" s="7">
        <v>2020</v>
      </c>
      <c r="C2610">
        <v>12</v>
      </c>
      <c r="D2610" t="s">
        <v>111</v>
      </c>
      <c r="E2610" t="s">
        <v>100</v>
      </c>
      <c r="F2610" t="s">
        <v>218</v>
      </c>
      <c r="G2610" t="s">
        <v>221</v>
      </c>
      <c r="H2610">
        <v>192</v>
      </c>
      <c r="I2610">
        <f>MediaSpend[[#This Row],[GrossMediaSpend]]*1.19</f>
        <v>228.48</v>
      </c>
    </row>
    <row r="2611" spans="1:9" x14ac:dyDescent="0.3">
      <c r="A2611" s="7">
        <v>44610</v>
      </c>
      <c r="B2611" s="7">
        <v>2020</v>
      </c>
      <c r="C2611">
        <v>12</v>
      </c>
      <c r="D2611" t="s">
        <v>149</v>
      </c>
      <c r="E2611" t="s">
        <v>100</v>
      </c>
      <c r="F2611" t="s">
        <v>218</v>
      </c>
      <c r="G2611" t="s">
        <v>221</v>
      </c>
      <c r="H2611">
        <v>56</v>
      </c>
      <c r="I2611">
        <f>MediaSpend[[#This Row],[GrossMediaSpend]]*1.19</f>
        <v>66.64</v>
      </c>
    </row>
    <row r="2612" spans="1:9" x14ac:dyDescent="0.3">
      <c r="A2612" s="7">
        <v>44610</v>
      </c>
      <c r="B2612" s="7">
        <v>2020</v>
      </c>
      <c r="C2612">
        <v>12</v>
      </c>
      <c r="D2612" t="s">
        <v>206</v>
      </c>
      <c r="E2612" t="s">
        <v>100</v>
      </c>
      <c r="F2612" t="s">
        <v>218</v>
      </c>
      <c r="G2612" t="s">
        <v>221</v>
      </c>
      <c r="H2612">
        <v>138</v>
      </c>
      <c r="I2612">
        <f>MediaSpend[[#This Row],[GrossMediaSpend]]*1.19</f>
        <v>164.22</v>
      </c>
    </row>
    <row r="2613" spans="1:9" x14ac:dyDescent="0.3">
      <c r="A2613" s="7">
        <v>44641</v>
      </c>
      <c r="B2613" s="7">
        <v>2021</v>
      </c>
      <c r="C2613">
        <v>1</v>
      </c>
      <c r="D2613" t="s">
        <v>99</v>
      </c>
      <c r="E2613" t="s">
        <v>100</v>
      </c>
      <c r="F2613" t="s">
        <v>101</v>
      </c>
      <c r="G2613" t="s">
        <v>102</v>
      </c>
      <c r="H2613">
        <v>48</v>
      </c>
      <c r="I2613">
        <f>MediaSpend[[#This Row],[GrossMediaSpend]]*1.19</f>
        <v>57.12</v>
      </c>
    </row>
    <row r="2614" spans="1:9" x14ac:dyDescent="0.3">
      <c r="A2614" s="7">
        <v>44641</v>
      </c>
      <c r="B2614" s="7">
        <v>2021</v>
      </c>
      <c r="C2614">
        <v>1</v>
      </c>
      <c r="D2614" t="s">
        <v>103</v>
      </c>
      <c r="E2614" t="s">
        <v>100</v>
      </c>
      <c r="F2614" t="s">
        <v>101</v>
      </c>
      <c r="G2614" t="s">
        <v>102</v>
      </c>
      <c r="H2614">
        <v>229</v>
      </c>
      <c r="I2614">
        <f>MediaSpend[[#This Row],[GrossMediaSpend]]*1.19</f>
        <v>272.51</v>
      </c>
    </row>
    <row r="2615" spans="1:9" x14ac:dyDescent="0.3">
      <c r="A2615" s="7">
        <v>44641</v>
      </c>
      <c r="B2615" s="7">
        <v>2021</v>
      </c>
      <c r="C2615">
        <v>1</v>
      </c>
      <c r="D2615" t="s">
        <v>178</v>
      </c>
      <c r="E2615" t="s">
        <v>100</v>
      </c>
      <c r="F2615" t="s">
        <v>101</v>
      </c>
      <c r="G2615" t="s">
        <v>102</v>
      </c>
      <c r="H2615">
        <v>17</v>
      </c>
      <c r="I2615">
        <f>MediaSpend[[#This Row],[GrossMediaSpend]]*1.19</f>
        <v>20.23</v>
      </c>
    </row>
    <row r="2616" spans="1:9" x14ac:dyDescent="0.3">
      <c r="A2616" s="7">
        <v>44641</v>
      </c>
      <c r="B2616" s="7">
        <v>2021</v>
      </c>
      <c r="C2616">
        <v>1</v>
      </c>
      <c r="D2616" t="s">
        <v>104</v>
      </c>
      <c r="E2616" t="s">
        <v>100</v>
      </c>
      <c r="F2616" t="s">
        <v>101</v>
      </c>
      <c r="G2616" t="s">
        <v>102</v>
      </c>
      <c r="H2616">
        <v>25</v>
      </c>
      <c r="I2616">
        <f>MediaSpend[[#This Row],[GrossMediaSpend]]*1.19</f>
        <v>29.75</v>
      </c>
    </row>
    <row r="2617" spans="1:9" x14ac:dyDescent="0.3">
      <c r="A2617" s="7">
        <v>44641</v>
      </c>
      <c r="B2617" s="7">
        <v>2021</v>
      </c>
      <c r="C2617">
        <v>1</v>
      </c>
      <c r="D2617" t="s">
        <v>111</v>
      </c>
      <c r="E2617" t="s">
        <v>100</v>
      </c>
      <c r="F2617" t="s">
        <v>101</v>
      </c>
      <c r="G2617" t="s">
        <v>102</v>
      </c>
      <c r="H2617">
        <v>204</v>
      </c>
      <c r="I2617">
        <f>MediaSpend[[#This Row],[GrossMediaSpend]]*1.19</f>
        <v>242.76</v>
      </c>
    </row>
    <row r="2618" spans="1:9" x14ac:dyDescent="0.3">
      <c r="A2618" s="7">
        <v>44641</v>
      </c>
      <c r="B2618" s="7">
        <v>2021</v>
      </c>
      <c r="C2618">
        <v>1</v>
      </c>
      <c r="D2618" t="s">
        <v>105</v>
      </c>
      <c r="E2618" t="s">
        <v>100</v>
      </c>
      <c r="F2618" t="s">
        <v>101</v>
      </c>
      <c r="G2618" t="s">
        <v>102</v>
      </c>
      <c r="H2618">
        <v>13</v>
      </c>
      <c r="I2618">
        <f>MediaSpend[[#This Row],[GrossMediaSpend]]*1.19</f>
        <v>15.469999999999999</v>
      </c>
    </row>
    <row r="2619" spans="1:9" x14ac:dyDescent="0.3">
      <c r="A2619" s="7">
        <v>44641</v>
      </c>
      <c r="B2619" s="7">
        <v>2021</v>
      </c>
      <c r="C2619">
        <v>1</v>
      </c>
      <c r="D2619" t="s">
        <v>99</v>
      </c>
      <c r="E2619" t="s">
        <v>100</v>
      </c>
      <c r="F2619" t="s">
        <v>101</v>
      </c>
      <c r="G2619" t="s">
        <v>106</v>
      </c>
      <c r="H2619">
        <v>59</v>
      </c>
      <c r="I2619">
        <f>MediaSpend[[#This Row],[GrossMediaSpend]]*1.19</f>
        <v>70.209999999999994</v>
      </c>
    </row>
    <row r="2620" spans="1:9" x14ac:dyDescent="0.3">
      <c r="A2620" s="7">
        <v>44641</v>
      </c>
      <c r="B2620" s="7">
        <v>2021</v>
      </c>
      <c r="C2620">
        <v>1</v>
      </c>
      <c r="D2620" t="s">
        <v>105</v>
      </c>
      <c r="E2620" t="s">
        <v>100</v>
      </c>
      <c r="F2620" t="s">
        <v>101</v>
      </c>
      <c r="G2620" t="s">
        <v>106</v>
      </c>
      <c r="H2620">
        <v>166</v>
      </c>
      <c r="I2620">
        <f>MediaSpend[[#This Row],[GrossMediaSpend]]*1.19</f>
        <v>197.54</v>
      </c>
    </row>
    <row r="2621" spans="1:9" x14ac:dyDescent="0.3">
      <c r="A2621" s="7">
        <v>44641</v>
      </c>
      <c r="B2621" s="7">
        <v>2021</v>
      </c>
      <c r="C2621">
        <v>1</v>
      </c>
      <c r="D2621" t="s">
        <v>103</v>
      </c>
      <c r="E2621" t="s">
        <v>100</v>
      </c>
      <c r="F2621" t="s">
        <v>101</v>
      </c>
      <c r="G2621" t="s">
        <v>109</v>
      </c>
      <c r="H2621">
        <v>101</v>
      </c>
      <c r="I2621">
        <f>MediaSpend[[#This Row],[GrossMediaSpend]]*1.19</f>
        <v>120.19</v>
      </c>
    </row>
    <row r="2622" spans="1:9" x14ac:dyDescent="0.3">
      <c r="A2622" s="7">
        <v>44641</v>
      </c>
      <c r="B2622" s="7">
        <v>2021</v>
      </c>
      <c r="C2622">
        <v>1</v>
      </c>
      <c r="D2622" t="s">
        <v>103</v>
      </c>
      <c r="E2622" t="s">
        <v>100</v>
      </c>
      <c r="F2622" t="s">
        <v>101</v>
      </c>
      <c r="G2622" t="s">
        <v>110</v>
      </c>
      <c r="H2622">
        <v>125</v>
      </c>
      <c r="I2622">
        <f>MediaSpend[[#This Row],[GrossMediaSpend]]*1.19</f>
        <v>148.75</v>
      </c>
    </row>
    <row r="2623" spans="1:9" x14ac:dyDescent="0.3">
      <c r="A2623" s="7">
        <v>44641</v>
      </c>
      <c r="B2623" s="7">
        <v>2021</v>
      </c>
      <c r="C2623">
        <v>1</v>
      </c>
      <c r="D2623" t="s">
        <v>103</v>
      </c>
      <c r="E2623" t="s">
        <v>100</v>
      </c>
      <c r="F2623" t="s">
        <v>101</v>
      </c>
      <c r="G2623" t="s">
        <v>340</v>
      </c>
      <c r="H2623">
        <v>48</v>
      </c>
      <c r="I2623">
        <f>MediaSpend[[#This Row],[GrossMediaSpend]]*1.19</f>
        <v>57.12</v>
      </c>
    </row>
    <row r="2624" spans="1:9" x14ac:dyDescent="0.3">
      <c r="A2624" s="7">
        <v>44641</v>
      </c>
      <c r="B2624" s="7">
        <v>2021</v>
      </c>
      <c r="C2624">
        <v>1</v>
      </c>
      <c r="D2624" t="s">
        <v>111</v>
      </c>
      <c r="E2624" t="s">
        <v>100</v>
      </c>
      <c r="F2624" t="s">
        <v>101</v>
      </c>
      <c r="G2624" t="s">
        <v>110</v>
      </c>
      <c r="H2624">
        <v>9</v>
      </c>
      <c r="I2624">
        <f>MediaSpend[[#This Row],[GrossMediaSpend]]*1.19</f>
        <v>10.709999999999999</v>
      </c>
    </row>
    <row r="2625" spans="1:9" x14ac:dyDescent="0.3">
      <c r="A2625" s="7">
        <v>44641</v>
      </c>
      <c r="B2625" s="7">
        <v>2021</v>
      </c>
      <c r="C2625">
        <v>1</v>
      </c>
      <c r="D2625" t="s">
        <v>99</v>
      </c>
      <c r="E2625" t="s">
        <v>113</v>
      </c>
      <c r="F2625" t="s">
        <v>114</v>
      </c>
      <c r="G2625" t="s">
        <v>228</v>
      </c>
      <c r="H2625">
        <v>96</v>
      </c>
      <c r="I2625">
        <f>MediaSpend[[#This Row],[GrossMediaSpend]]*1.19</f>
        <v>114.24</v>
      </c>
    </row>
    <row r="2626" spans="1:9" x14ac:dyDescent="0.3">
      <c r="A2626" s="7">
        <v>44641</v>
      </c>
      <c r="B2626" s="7">
        <v>2021</v>
      </c>
      <c r="C2626">
        <v>1</v>
      </c>
      <c r="D2626" t="s">
        <v>99</v>
      </c>
      <c r="E2626" t="s">
        <v>113</v>
      </c>
      <c r="F2626" t="s">
        <v>114</v>
      </c>
      <c r="G2626" t="s">
        <v>225</v>
      </c>
      <c r="H2626">
        <v>83</v>
      </c>
      <c r="I2626">
        <f>MediaSpend[[#This Row],[GrossMediaSpend]]*1.19</f>
        <v>98.77</v>
      </c>
    </row>
    <row r="2627" spans="1:9" x14ac:dyDescent="0.3">
      <c r="A2627" s="7">
        <v>44641</v>
      </c>
      <c r="B2627" s="7">
        <v>2021</v>
      </c>
      <c r="C2627">
        <v>1</v>
      </c>
      <c r="D2627" t="s">
        <v>107</v>
      </c>
      <c r="E2627" t="s">
        <v>113</v>
      </c>
      <c r="F2627" t="s">
        <v>114</v>
      </c>
      <c r="G2627" t="s">
        <v>228</v>
      </c>
      <c r="H2627">
        <v>12</v>
      </c>
      <c r="I2627">
        <f>MediaSpend[[#This Row],[GrossMediaSpend]]*1.19</f>
        <v>14.28</v>
      </c>
    </row>
    <row r="2628" spans="1:9" x14ac:dyDescent="0.3">
      <c r="A2628" s="7">
        <v>44641</v>
      </c>
      <c r="B2628" s="7">
        <v>2021</v>
      </c>
      <c r="C2628">
        <v>1</v>
      </c>
      <c r="D2628" t="s">
        <v>116</v>
      </c>
      <c r="E2628" t="s">
        <v>113</v>
      </c>
      <c r="F2628" t="s">
        <v>114</v>
      </c>
      <c r="G2628" t="s">
        <v>115</v>
      </c>
      <c r="H2628">
        <v>172</v>
      </c>
      <c r="I2628">
        <f>MediaSpend[[#This Row],[GrossMediaSpend]]*1.19</f>
        <v>204.67999999999998</v>
      </c>
    </row>
    <row r="2629" spans="1:9" x14ac:dyDescent="0.3">
      <c r="A2629" s="7">
        <v>44641</v>
      </c>
      <c r="B2629" s="7">
        <v>2021</v>
      </c>
      <c r="C2629">
        <v>1</v>
      </c>
      <c r="D2629" t="s">
        <v>116</v>
      </c>
      <c r="E2629" t="s">
        <v>113</v>
      </c>
      <c r="F2629" t="s">
        <v>114</v>
      </c>
      <c r="G2629" t="s">
        <v>117</v>
      </c>
      <c r="H2629">
        <v>166</v>
      </c>
      <c r="I2629">
        <f>MediaSpend[[#This Row],[GrossMediaSpend]]*1.19</f>
        <v>197.54</v>
      </c>
    </row>
    <row r="2630" spans="1:9" x14ac:dyDescent="0.3">
      <c r="A2630" s="7">
        <v>44641</v>
      </c>
      <c r="B2630" s="7">
        <v>2021</v>
      </c>
      <c r="C2630">
        <v>1</v>
      </c>
      <c r="D2630" t="s">
        <v>99</v>
      </c>
      <c r="E2630" t="s">
        <v>118</v>
      </c>
      <c r="F2630" t="s">
        <v>119</v>
      </c>
      <c r="G2630" t="s">
        <v>120</v>
      </c>
      <c r="H2630">
        <v>186</v>
      </c>
      <c r="I2630">
        <f>MediaSpend[[#This Row],[GrossMediaSpend]]*1.19</f>
        <v>221.34</v>
      </c>
    </row>
    <row r="2631" spans="1:9" x14ac:dyDescent="0.3">
      <c r="A2631" s="7">
        <v>44641</v>
      </c>
      <c r="B2631" s="7">
        <v>2021</v>
      </c>
      <c r="C2631">
        <v>1</v>
      </c>
      <c r="D2631" t="s">
        <v>107</v>
      </c>
      <c r="E2631" t="s">
        <v>118</v>
      </c>
      <c r="F2631" t="s">
        <v>119</v>
      </c>
      <c r="G2631" t="s">
        <v>229</v>
      </c>
      <c r="H2631">
        <v>89</v>
      </c>
      <c r="I2631">
        <f>MediaSpend[[#This Row],[GrossMediaSpend]]*1.19</f>
        <v>105.91</v>
      </c>
    </row>
    <row r="2632" spans="1:9" x14ac:dyDescent="0.3">
      <c r="A2632" s="7">
        <v>44641</v>
      </c>
      <c r="B2632" s="7">
        <v>2021</v>
      </c>
      <c r="C2632">
        <v>1</v>
      </c>
      <c r="D2632" t="s">
        <v>107</v>
      </c>
      <c r="E2632" t="s">
        <v>118</v>
      </c>
      <c r="F2632" t="s">
        <v>119</v>
      </c>
      <c r="G2632" t="s">
        <v>121</v>
      </c>
      <c r="H2632">
        <v>36</v>
      </c>
      <c r="I2632">
        <f>MediaSpend[[#This Row],[GrossMediaSpend]]*1.19</f>
        <v>42.839999999999996</v>
      </c>
    </row>
    <row r="2633" spans="1:9" x14ac:dyDescent="0.3">
      <c r="A2633" s="7">
        <v>44641</v>
      </c>
      <c r="B2633" s="7">
        <v>2021</v>
      </c>
      <c r="C2633">
        <v>1</v>
      </c>
      <c r="D2633" t="s">
        <v>99</v>
      </c>
      <c r="E2633" t="s">
        <v>118</v>
      </c>
      <c r="F2633" t="s">
        <v>119</v>
      </c>
      <c r="G2633" t="s">
        <v>121</v>
      </c>
      <c r="H2633">
        <v>74</v>
      </c>
      <c r="I2633">
        <f>MediaSpend[[#This Row],[GrossMediaSpend]]*1.19</f>
        <v>88.06</v>
      </c>
    </row>
    <row r="2634" spans="1:9" x14ac:dyDescent="0.3">
      <c r="A2634" s="7">
        <v>44641</v>
      </c>
      <c r="B2634" s="7">
        <v>2021</v>
      </c>
      <c r="C2634">
        <v>1</v>
      </c>
      <c r="D2634" t="s">
        <v>99</v>
      </c>
      <c r="E2634" t="s">
        <v>118</v>
      </c>
      <c r="F2634" t="s">
        <v>218</v>
      </c>
      <c r="G2634" t="s">
        <v>230</v>
      </c>
      <c r="H2634">
        <v>245</v>
      </c>
      <c r="I2634">
        <f>MediaSpend[[#This Row],[GrossMediaSpend]]*1.19</f>
        <v>291.55</v>
      </c>
    </row>
    <row r="2635" spans="1:9" x14ac:dyDescent="0.3">
      <c r="A2635" s="7">
        <v>44641</v>
      </c>
      <c r="B2635" s="7">
        <v>2021</v>
      </c>
      <c r="C2635">
        <v>1</v>
      </c>
      <c r="D2635" t="s">
        <v>107</v>
      </c>
      <c r="E2635" t="s">
        <v>118</v>
      </c>
      <c r="F2635" t="s">
        <v>218</v>
      </c>
      <c r="G2635" t="s">
        <v>230</v>
      </c>
      <c r="H2635">
        <v>7</v>
      </c>
      <c r="I2635">
        <f>MediaSpend[[#This Row],[GrossMediaSpend]]*1.19</f>
        <v>8.33</v>
      </c>
    </row>
    <row r="2636" spans="1:9" x14ac:dyDescent="0.3">
      <c r="A2636" s="7">
        <v>44641</v>
      </c>
      <c r="B2636" s="7">
        <v>2021</v>
      </c>
      <c r="C2636">
        <v>1</v>
      </c>
      <c r="D2636" t="s">
        <v>107</v>
      </c>
      <c r="E2636" t="s">
        <v>118</v>
      </c>
      <c r="F2636" t="s">
        <v>124</v>
      </c>
      <c r="G2636" t="s">
        <v>125</v>
      </c>
      <c r="H2636">
        <v>273</v>
      </c>
      <c r="I2636">
        <f>MediaSpend[[#This Row],[GrossMediaSpend]]*1.19</f>
        <v>324.87</v>
      </c>
    </row>
    <row r="2637" spans="1:9" x14ac:dyDescent="0.3">
      <c r="A2637" s="7">
        <v>44641</v>
      </c>
      <c r="B2637" s="7">
        <v>2021</v>
      </c>
      <c r="C2637">
        <v>1</v>
      </c>
      <c r="D2637" t="s">
        <v>111</v>
      </c>
      <c r="E2637" t="s">
        <v>118</v>
      </c>
      <c r="F2637" t="s">
        <v>271</v>
      </c>
      <c r="G2637" t="s">
        <v>272</v>
      </c>
      <c r="H2637">
        <v>265</v>
      </c>
      <c r="I2637">
        <f>MediaSpend[[#This Row],[GrossMediaSpend]]*1.19</f>
        <v>315.34999999999997</v>
      </c>
    </row>
    <row r="2638" spans="1:9" x14ac:dyDescent="0.3">
      <c r="A2638" s="7">
        <v>44641</v>
      </c>
      <c r="B2638" s="7">
        <v>2021</v>
      </c>
      <c r="C2638">
        <v>1</v>
      </c>
      <c r="D2638" t="s">
        <v>261</v>
      </c>
      <c r="E2638" t="s">
        <v>118</v>
      </c>
      <c r="F2638" t="s">
        <v>320</v>
      </c>
      <c r="G2638" t="s">
        <v>321</v>
      </c>
      <c r="H2638">
        <v>113</v>
      </c>
      <c r="I2638">
        <f>MediaSpend[[#This Row],[GrossMediaSpend]]*1.19</f>
        <v>134.47</v>
      </c>
    </row>
    <row r="2639" spans="1:9" x14ac:dyDescent="0.3">
      <c r="A2639" s="7">
        <v>44641</v>
      </c>
      <c r="B2639" s="7">
        <v>2021</v>
      </c>
      <c r="C2639">
        <v>1</v>
      </c>
      <c r="D2639" t="s">
        <v>105</v>
      </c>
      <c r="E2639" t="s">
        <v>118</v>
      </c>
      <c r="F2639" t="s">
        <v>127</v>
      </c>
      <c r="G2639" t="s">
        <v>390</v>
      </c>
      <c r="H2639">
        <v>16</v>
      </c>
      <c r="I2639">
        <f>MediaSpend[[#This Row],[GrossMediaSpend]]*1.19</f>
        <v>19.04</v>
      </c>
    </row>
    <row r="2640" spans="1:9" x14ac:dyDescent="0.3">
      <c r="A2640" s="7">
        <v>44641</v>
      </c>
      <c r="B2640" s="7">
        <v>2021</v>
      </c>
      <c r="C2640">
        <v>1</v>
      </c>
      <c r="D2640" t="s">
        <v>99</v>
      </c>
      <c r="E2640" t="s">
        <v>118</v>
      </c>
      <c r="F2640" t="s">
        <v>133</v>
      </c>
      <c r="G2640" t="s">
        <v>134</v>
      </c>
      <c r="H2640">
        <v>130</v>
      </c>
      <c r="I2640">
        <f>MediaSpend[[#This Row],[GrossMediaSpend]]*1.19</f>
        <v>154.69999999999999</v>
      </c>
    </row>
    <row r="2641" spans="1:9" x14ac:dyDescent="0.3">
      <c r="A2641" s="7">
        <v>44641</v>
      </c>
      <c r="B2641" s="7">
        <v>2021</v>
      </c>
      <c r="C2641">
        <v>1</v>
      </c>
      <c r="D2641" t="s">
        <v>103</v>
      </c>
      <c r="E2641" t="s">
        <v>113</v>
      </c>
      <c r="F2641" t="s">
        <v>231</v>
      </c>
      <c r="G2641" t="s">
        <v>235</v>
      </c>
      <c r="H2641">
        <v>240</v>
      </c>
      <c r="I2641">
        <f>MediaSpend[[#This Row],[GrossMediaSpend]]*1.19</f>
        <v>285.59999999999997</v>
      </c>
    </row>
    <row r="2642" spans="1:9" x14ac:dyDescent="0.3">
      <c r="A2642" s="7">
        <v>44641</v>
      </c>
      <c r="B2642" s="7">
        <v>2021</v>
      </c>
      <c r="C2642">
        <v>1</v>
      </c>
      <c r="D2642" t="s">
        <v>103</v>
      </c>
      <c r="E2642" t="s">
        <v>113</v>
      </c>
      <c r="F2642" t="s">
        <v>231</v>
      </c>
      <c r="G2642" t="s">
        <v>232</v>
      </c>
      <c r="H2642">
        <v>260</v>
      </c>
      <c r="I2642">
        <f>MediaSpend[[#This Row],[GrossMediaSpend]]*1.19</f>
        <v>309.39999999999998</v>
      </c>
    </row>
    <row r="2643" spans="1:9" x14ac:dyDescent="0.3">
      <c r="A2643" s="7">
        <v>44641</v>
      </c>
      <c r="B2643" s="7">
        <v>2021</v>
      </c>
      <c r="C2643">
        <v>1</v>
      </c>
      <c r="D2643" t="s">
        <v>103</v>
      </c>
      <c r="E2643" t="s">
        <v>113</v>
      </c>
      <c r="F2643" t="s">
        <v>143</v>
      </c>
      <c r="G2643" t="s">
        <v>323</v>
      </c>
      <c r="H2643">
        <v>46</v>
      </c>
      <c r="I2643">
        <f>MediaSpend[[#This Row],[GrossMediaSpend]]*1.19</f>
        <v>54.739999999999995</v>
      </c>
    </row>
    <row r="2644" spans="1:9" x14ac:dyDescent="0.3">
      <c r="A2644" s="7">
        <v>44641</v>
      </c>
      <c r="B2644" s="7">
        <v>2021</v>
      </c>
      <c r="C2644">
        <v>1</v>
      </c>
      <c r="D2644" t="s">
        <v>103</v>
      </c>
      <c r="E2644" t="s">
        <v>113</v>
      </c>
      <c r="F2644" t="s">
        <v>143</v>
      </c>
      <c r="G2644" t="s">
        <v>236</v>
      </c>
      <c r="H2644">
        <v>241</v>
      </c>
      <c r="I2644">
        <f>MediaSpend[[#This Row],[GrossMediaSpend]]*1.19</f>
        <v>286.78999999999996</v>
      </c>
    </row>
    <row r="2645" spans="1:9" x14ac:dyDescent="0.3">
      <c r="A2645" s="7">
        <v>44641</v>
      </c>
      <c r="B2645" s="7">
        <v>2021</v>
      </c>
      <c r="C2645">
        <v>1</v>
      </c>
      <c r="D2645" t="s">
        <v>107</v>
      </c>
      <c r="E2645" t="s">
        <v>113</v>
      </c>
      <c r="F2645" t="s">
        <v>233</v>
      </c>
      <c r="G2645" t="s">
        <v>234</v>
      </c>
      <c r="H2645">
        <v>85</v>
      </c>
      <c r="I2645">
        <f>MediaSpend[[#This Row],[GrossMediaSpend]]*1.19</f>
        <v>101.14999999999999</v>
      </c>
    </row>
    <row r="2646" spans="1:9" x14ac:dyDescent="0.3">
      <c r="A2646" s="7">
        <v>44641</v>
      </c>
      <c r="B2646" s="7">
        <v>2021</v>
      </c>
      <c r="C2646">
        <v>1</v>
      </c>
      <c r="D2646" t="s">
        <v>103</v>
      </c>
      <c r="E2646" t="s">
        <v>113</v>
      </c>
      <c r="F2646" t="s">
        <v>137</v>
      </c>
      <c r="G2646" t="s">
        <v>138</v>
      </c>
      <c r="H2646">
        <v>273</v>
      </c>
      <c r="I2646">
        <f>MediaSpend[[#This Row],[GrossMediaSpend]]*1.19</f>
        <v>324.87</v>
      </c>
    </row>
    <row r="2647" spans="1:9" x14ac:dyDescent="0.3">
      <c r="A2647" s="7">
        <v>44641</v>
      </c>
      <c r="B2647" s="7">
        <v>2021</v>
      </c>
      <c r="C2647">
        <v>1</v>
      </c>
      <c r="D2647" t="s">
        <v>99</v>
      </c>
      <c r="E2647" t="s">
        <v>113</v>
      </c>
      <c r="F2647" t="s">
        <v>241</v>
      </c>
      <c r="G2647" t="s">
        <v>273</v>
      </c>
      <c r="H2647">
        <v>74</v>
      </c>
      <c r="I2647">
        <f>MediaSpend[[#This Row],[GrossMediaSpend]]*1.19</f>
        <v>88.06</v>
      </c>
    </row>
    <row r="2648" spans="1:9" x14ac:dyDescent="0.3">
      <c r="A2648" s="7">
        <v>44641</v>
      </c>
      <c r="B2648" s="7">
        <v>2021</v>
      </c>
      <c r="C2648">
        <v>1</v>
      </c>
      <c r="D2648" t="s">
        <v>111</v>
      </c>
      <c r="E2648" t="s">
        <v>113</v>
      </c>
      <c r="F2648" t="s">
        <v>239</v>
      </c>
      <c r="G2648" t="s">
        <v>240</v>
      </c>
      <c r="H2648">
        <v>178</v>
      </c>
      <c r="I2648">
        <f>MediaSpend[[#This Row],[GrossMediaSpend]]*1.19</f>
        <v>211.82</v>
      </c>
    </row>
    <row r="2649" spans="1:9" x14ac:dyDescent="0.3">
      <c r="A2649" s="7">
        <v>44641</v>
      </c>
      <c r="B2649" s="7">
        <v>2021</v>
      </c>
      <c r="C2649">
        <v>1</v>
      </c>
      <c r="D2649" t="s">
        <v>111</v>
      </c>
      <c r="E2649" t="s">
        <v>113</v>
      </c>
      <c r="F2649" t="s">
        <v>241</v>
      </c>
      <c r="G2649" t="s">
        <v>273</v>
      </c>
      <c r="H2649">
        <v>252</v>
      </c>
      <c r="I2649">
        <f>MediaSpend[[#This Row],[GrossMediaSpend]]*1.19</f>
        <v>299.88</v>
      </c>
    </row>
    <row r="2650" spans="1:9" x14ac:dyDescent="0.3">
      <c r="A2650" s="7">
        <v>44641</v>
      </c>
      <c r="B2650" s="7">
        <v>2021</v>
      </c>
      <c r="C2650">
        <v>1</v>
      </c>
      <c r="D2650" t="s">
        <v>111</v>
      </c>
      <c r="E2650" t="s">
        <v>113</v>
      </c>
      <c r="F2650" t="s">
        <v>445</v>
      </c>
      <c r="G2650" t="s">
        <v>446</v>
      </c>
      <c r="H2650">
        <v>138</v>
      </c>
      <c r="I2650">
        <f>MediaSpend[[#This Row],[GrossMediaSpend]]*1.19</f>
        <v>164.22</v>
      </c>
    </row>
    <row r="2651" spans="1:9" x14ac:dyDescent="0.3">
      <c r="A2651" s="7">
        <v>44641</v>
      </c>
      <c r="B2651" s="7">
        <v>2021</v>
      </c>
      <c r="C2651">
        <v>1</v>
      </c>
      <c r="D2651" t="s">
        <v>149</v>
      </c>
      <c r="E2651" t="s">
        <v>113</v>
      </c>
      <c r="F2651" t="s">
        <v>150</v>
      </c>
      <c r="G2651" t="s">
        <v>151</v>
      </c>
      <c r="H2651">
        <v>189</v>
      </c>
      <c r="I2651">
        <f>MediaSpend[[#This Row],[GrossMediaSpend]]*1.19</f>
        <v>224.91</v>
      </c>
    </row>
    <row r="2652" spans="1:9" x14ac:dyDescent="0.3">
      <c r="A2652" s="7">
        <v>44641</v>
      </c>
      <c r="B2652" s="7">
        <v>2021</v>
      </c>
      <c r="C2652">
        <v>1</v>
      </c>
      <c r="D2652" t="s">
        <v>105</v>
      </c>
      <c r="E2652" t="s">
        <v>113</v>
      </c>
      <c r="F2652" t="s">
        <v>325</v>
      </c>
      <c r="G2652" t="s">
        <v>326</v>
      </c>
      <c r="H2652">
        <v>272</v>
      </c>
      <c r="I2652">
        <f>MediaSpend[[#This Row],[GrossMediaSpend]]*1.19</f>
        <v>323.68</v>
      </c>
    </row>
    <row r="2653" spans="1:9" x14ac:dyDescent="0.3">
      <c r="A2653" s="7">
        <v>44641</v>
      </c>
      <c r="B2653" s="7">
        <v>2021</v>
      </c>
      <c r="C2653">
        <v>1</v>
      </c>
      <c r="D2653" t="s">
        <v>116</v>
      </c>
      <c r="E2653" t="s">
        <v>113</v>
      </c>
      <c r="F2653" t="s">
        <v>239</v>
      </c>
      <c r="G2653" t="s">
        <v>240</v>
      </c>
      <c r="H2653">
        <v>95</v>
      </c>
      <c r="I2653">
        <f>MediaSpend[[#This Row],[GrossMediaSpend]]*1.19</f>
        <v>113.05</v>
      </c>
    </row>
    <row r="2654" spans="1:9" x14ac:dyDescent="0.3">
      <c r="A2654" s="7">
        <v>44641</v>
      </c>
      <c r="B2654" s="7">
        <v>2021</v>
      </c>
      <c r="C2654">
        <v>1</v>
      </c>
      <c r="D2654" t="s">
        <v>112</v>
      </c>
      <c r="E2654" t="s">
        <v>113</v>
      </c>
      <c r="F2654" t="s">
        <v>241</v>
      </c>
      <c r="G2654" t="s">
        <v>242</v>
      </c>
      <c r="H2654">
        <v>212</v>
      </c>
      <c r="I2654">
        <f>MediaSpend[[#This Row],[GrossMediaSpend]]*1.19</f>
        <v>252.28</v>
      </c>
    </row>
    <row r="2655" spans="1:9" x14ac:dyDescent="0.3">
      <c r="A2655" s="7">
        <v>44641</v>
      </c>
      <c r="B2655" s="7">
        <v>2021</v>
      </c>
      <c r="C2655">
        <v>1</v>
      </c>
      <c r="D2655" t="s">
        <v>206</v>
      </c>
      <c r="E2655" t="s">
        <v>113</v>
      </c>
      <c r="F2655" t="s">
        <v>231</v>
      </c>
      <c r="G2655" t="s">
        <v>232</v>
      </c>
      <c r="H2655">
        <v>131</v>
      </c>
      <c r="I2655">
        <f>MediaSpend[[#This Row],[GrossMediaSpend]]*1.19</f>
        <v>155.88999999999999</v>
      </c>
    </row>
    <row r="2656" spans="1:9" x14ac:dyDescent="0.3">
      <c r="A2656" s="7">
        <v>44641</v>
      </c>
      <c r="B2656" s="7">
        <v>2021</v>
      </c>
      <c r="C2656">
        <v>1</v>
      </c>
      <c r="D2656" t="s">
        <v>112</v>
      </c>
      <c r="E2656" t="s">
        <v>113</v>
      </c>
      <c r="F2656" t="s">
        <v>278</v>
      </c>
      <c r="G2656" t="s">
        <v>281</v>
      </c>
      <c r="H2656">
        <v>238</v>
      </c>
      <c r="I2656">
        <f>MediaSpend[[#This Row],[GrossMediaSpend]]*1.19</f>
        <v>283.21999999999997</v>
      </c>
    </row>
    <row r="2657" spans="1:9" x14ac:dyDescent="0.3">
      <c r="A2657" s="7">
        <v>44641</v>
      </c>
      <c r="B2657" s="7">
        <v>2021</v>
      </c>
      <c r="C2657">
        <v>1</v>
      </c>
      <c r="D2657" t="s">
        <v>99</v>
      </c>
      <c r="E2657" t="s">
        <v>113</v>
      </c>
      <c r="F2657" t="s">
        <v>156</v>
      </c>
      <c r="G2657" t="s">
        <v>157</v>
      </c>
      <c r="H2657">
        <v>35</v>
      </c>
      <c r="I2657">
        <f>MediaSpend[[#This Row],[GrossMediaSpend]]*1.19</f>
        <v>41.65</v>
      </c>
    </row>
    <row r="2658" spans="1:9" x14ac:dyDescent="0.3">
      <c r="A2658" s="7">
        <v>44641</v>
      </c>
      <c r="B2658" s="7">
        <v>2021</v>
      </c>
      <c r="C2658">
        <v>1</v>
      </c>
      <c r="D2658" t="s">
        <v>99</v>
      </c>
      <c r="E2658" t="s">
        <v>113</v>
      </c>
      <c r="F2658" t="s">
        <v>156</v>
      </c>
      <c r="G2658" t="s">
        <v>159</v>
      </c>
      <c r="H2658">
        <v>187</v>
      </c>
      <c r="I2658">
        <f>MediaSpend[[#This Row],[GrossMediaSpend]]*1.19</f>
        <v>222.53</v>
      </c>
    </row>
    <row r="2659" spans="1:9" x14ac:dyDescent="0.3">
      <c r="A2659" s="7">
        <v>44641</v>
      </c>
      <c r="B2659" s="7">
        <v>2021</v>
      </c>
      <c r="C2659">
        <v>1</v>
      </c>
      <c r="D2659" t="s">
        <v>107</v>
      </c>
      <c r="E2659" t="s">
        <v>113</v>
      </c>
      <c r="F2659" t="s">
        <v>156</v>
      </c>
      <c r="G2659" t="s">
        <v>159</v>
      </c>
      <c r="H2659">
        <v>233</v>
      </c>
      <c r="I2659">
        <f>MediaSpend[[#This Row],[GrossMediaSpend]]*1.19</f>
        <v>277.27</v>
      </c>
    </row>
    <row r="2660" spans="1:9" x14ac:dyDescent="0.3">
      <c r="A2660" s="7">
        <v>44641</v>
      </c>
      <c r="B2660" s="7">
        <v>2021</v>
      </c>
      <c r="C2660">
        <v>1</v>
      </c>
      <c r="D2660" t="s">
        <v>116</v>
      </c>
      <c r="E2660" t="s">
        <v>113</v>
      </c>
      <c r="F2660" t="s">
        <v>156</v>
      </c>
      <c r="G2660" t="s">
        <v>159</v>
      </c>
      <c r="H2660">
        <v>63</v>
      </c>
      <c r="I2660">
        <f>MediaSpend[[#This Row],[GrossMediaSpend]]*1.19</f>
        <v>74.97</v>
      </c>
    </row>
    <row r="2661" spans="1:9" x14ac:dyDescent="0.3">
      <c r="A2661" s="7">
        <v>44641</v>
      </c>
      <c r="B2661" s="7">
        <v>2021</v>
      </c>
      <c r="C2661">
        <v>1</v>
      </c>
      <c r="D2661" t="s">
        <v>112</v>
      </c>
      <c r="E2661" t="s">
        <v>113</v>
      </c>
      <c r="F2661" t="s">
        <v>156</v>
      </c>
      <c r="G2661" t="s">
        <v>159</v>
      </c>
      <c r="H2661">
        <v>250</v>
      </c>
      <c r="I2661">
        <f>MediaSpend[[#This Row],[GrossMediaSpend]]*1.19</f>
        <v>297.5</v>
      </c>
    </row>
    <row r="2662" spans="1:9" x14ac:dyDescent="0.3">
      <c r="A2662" s="7">
        <v>44641</v>
      </c>
      <c r="B2662" s="7">
        <v>2021</v>
      </c>
      <c r="C2662">
        <v>1</v>
      </c>
      <c r="D2662" t="s">
        <v>105</v>
      </c>
      <c r="E2662" t="s">
        <v>100</v>
      </c>
      <c r="F2662" t="s">
        <v>167</v>
      </c>
      <c r="G2662" t="s">
        <v>170</v>
      </c>
      <c r="H2662">
        <v>92</v>
      </c>
      <c r="I2662">
        <f>MediaSpend[[#This Row],[GrossMediaSpend]]*1.19</f>
        <v>109.47999999999999</v>
      </c>
    </row>
    <row r="2663" spans="1:9" x14ac:dyDescent="0.3">
      <c r="A2663" s="7">
        <v>44641</v>
      </c>
      <c r="B2663" s="7">
        <v>2021</v>
      </c>
      <c r="C2663">
        <v>1</v>
      </c>
      <c r="D2663" t="s">
        <v>105</v>
      </c>
      <c r="E2663" t="s">
        <v>100</v>
      </c>
      <c r="F2663" t="s">
        <v>167</v>
      </c>
      <c r="G2663" t="s">
        <v>169</v>
      </c>
      <c r="H2663">
        <v>105</v>
      </c>
      <c r="I2663">
        <f>MediaSpend[[#This Row],[GrossMediaSpend]]*1.19</f>
        <v>124.94999999999999</v>
      </c>
    </row>
    <row r="2664" spans="1:9" x14ac:dyDescent="0.3">
      <c r="A2664" s="7">
        <v>44641</v>
      </c>
      <c r="B2664" s="7">
        <v>2021</v>
      </c>
      <c r="C2664">
        <v>1</v>
      </c>
      <c r="D2664" t="s">
        <v>112</v>
      </c>
      <c r="E2664" t="s">
        <v>100</v>
      </c>
      <c r="F2664" t="s">
        <v>245</v>
      </c>
      <c r="G2664" t="s">
        <v>360</v>
      </c>
      <c r="H2664">
        <v>121</v>
      </c>
      <c r="I2664">
        <f>MediaSpend[[#This Row],[GrossMediaSpend]]*1.19</f>
        <v>143.98999999999998</v>
      </c>
    </row>
    <row r="2665" spans="1:9" x14ac:dyDescent="0.3">
      <c r="A2665" s="7">
        <v>44641</v>
      </c>
      <c r="B2665" s="7">
        <v>2021</v>
      </c>
      <c r="C2665">
        <v>1</v>
      </c>
      <c r="D2665" t="s">
        <v>103</v>
      </c>
      <c r="E2665" t="s">
        <v>100</v>
      </c>
      <c r="F2665" t="s">
        <v>418</v>
      </c>
      <c r="G2665" t="s">
        <v>419</v>
      </c>
      <c r="H2665">
        <v>205</v>
      </c>
      <c r="I2665">
        <f>MediaSpend[[#This Row],[GrossMediaSpend]]*1.19</f>
        <v>243.95</v>
      </c>
    </row>
    <row r="2666" spans="1:9" x14ac:dyDescent="0.3">
      <c r="A2666" s="7">
        <v>44641</v>
      </c>
      <c r="B2666" s="7">
        <v>2021</v>
      </c>
      <c r="C2666">
        <v>1</v>
      </c>
      <c r="D2666" t="s">
        <v>187</v>
      </c>
      <c r="E2666" t="s">
        <v>100</v>
      </c>
      <c r="F2666" t="s">
        <v>330</v>
      </c>
      <c r="G2666" t="s">
        <v>331</v>
      </c>
      <c r="H2666">
        <v>240</v>
      </c>
      <c r="I2666">
        <f>MediaSpend[[#This Row],[GrossMediaSpend]]*1.19</f>
        <v>285.59999999999997</v>
      </c>
    </row>
    <row r="2667" spans="1:9" x14ac:dyDescent="0.3">
      <c r="A2667" s="7">
        <v>44641</v>
      </c>
      <c r="B2667" s="7">
        <v>2021</v>
      </c>
      <c r="C2667">
        <v>1</v>
      </c>
      <c r="D2667" t="s">
        <v>107</v>
      </c>
      <c r="E2667" t="s">
        <v>100</v>
      </c>
      <c r="F2667" t="s">
        <v>174</v>
      </c>
      <c r="G2667" t="s">
        <v>175</v>
      </c>
      <c r="H2667">
        <v>243</v>
      </c>
      <c r="I2667">
        <f>MediaSpend[[#This Row],[GrossMediaSpend]]*1.19</f>
        <v>289.16999999999996</v>
      </c>
    </row>
    <row r="2668" spans="1:9" x14ac:dyDescent="0.3">
      <c r="A2668" s="7">
        <v>44641</v>
      </c>
      <c r="B2668" s="7">
        <v>2021</v>
      </c>
      <c r="C2668">
        <v>1</v>
      </c>
      <c r="D2668" t="s">
        <v>107</v>
      </c>
      <c r="E2668" t="s">
        <v>100</v>
      </c>
      <c r="F2668" t="s">
        <v>197</v>
      </c>
      <c r="G2668" t="s">
        <v>198</v>
      </c>
      <c r="H2668">
        <v>74</v>
      </c>
      <c r="I2668">
        <f>MediaSpend[[#This Row],[GrossMediaSpend]]*1.19</f>
        <v>88.06</v>
      </c>
    </row>
    <row r="2669" spans="1:9" x14ac:dyDescent="0.3">
      <c r="A2669" s="7">
        <v>44641</v>
      </c>
      <c r="B2669" s="7">
        <v>2021</v>
      </c>
      <c r="C2669">
        <v>1</v>
      </c>
      <c r="D2669" t="s">
        <v>149</v>
      </c>
      <c r="E2669" t="s">
        <v>100</v>
      </c>
      <c r="F2669" t="s">
        <v>174</v>
      </c>
      <c r="G2669" t="s">
        <v>175</v>
      </c>
      <c r="H2669">
        <v>210</v>
      </c>
      <c r="I2669">
        <f>MediaSpend[[#This Row],[GrossMediaSpend]]*1.19</f>
        <v>249.89999999999998</v>
      </c>
    </row>
    <row r="2670" spans="1:9" x14ac:dyDescent="0.3">
      <c r="A2670" s="7">
        <v>44641</v>
      </c>
      <c r="B2670" s="7">
        <v>2021</v>
      </c>
      <c r="C2670">
        <v>1</v>
      </c>
      <c r="D2670" t="s">
        <v>149</v>
      </c>
      <c r="E2670" t="s">
        <v>100</v>
      </c>
      <c r="F2670" t="s">
        <v>335</v>
      </c>
      <c r="G2670" t="s">
        <v>336</v>
      </c>
      <c r="H2670">
        <v>256</v>
      </c>
      <c r="I2670">
        <f>MediaSpend[[#This Row],[GrossMediaSpend]]*1.19</f>
        <v>304.64</v>
      </c>
    </row>
    <row r="2671" spans="1:9" x14ac:dyDescent="0.3">
      <c r="A2671" s="7">
        <v>44641</v>
      </c>
      <c r="B2671" s="7">
        <v>2021</v>
      </c>
      <c r="C2671">
        <v>1</v>
      </c>
      <c r="D2671" t="s">
        <v>116</v>
      </c>
      <c r="E2671" t="s">
        <v>100</v>
      </c>
      <c r="F2671" t="s">
        <v>294</v>
      </c>
      <c r="G2671" t="s">
        <v>311</v>
      </c>
      <c r="H2671">
        <v>246</v>
      </c>
      <c r="I2671">
        <f>MediaSpend[[#This Row],[GrossMediaSpend]]*1.19</f>
        <v>292.74</v>
      </c>
    </row>
    <row r="2672" spans="1:9" x14ac:dyDescent="0.3">
      <c r="A2672" s="7">
        <v>44641</v>
      </c>
      <c r="B2672" s="7">
        <v>2021</v>
      </c>
      <c r="C2672">
        <v>1</v>
      </c>
      <c r="D2672" t="s">
        <v>112</v>
      </c>
      <c r="E2672" t="s">
        <v>100</v>
      </c>
      <c r="F2672" t="s">
        <v>202</v>
      </c>
      <c r="G2672" t="s">
        <v>203</v>
      </c>
      <c r="H2672">
        <v>4</v>
      </c>
      <c r="I2672">
        <f>MediaSpend[[#This Row],[GrossMediaSpend]]*1.19</f>
        <v>4.76</v>
      </c>
    </row>
    <row r="2673" spans="1:9" x14ac:dyDescent="0.3">
      <c r="A2673" s="7">
        <v>44641</v>
      </c>
      <c r="B2673" s="7">
        <v>2021</v>
      </c>
      <c r="C2673">
        <v>1</v>
      </c>
      <c r="D2673" t="s">
        <v>105</v>
      </c>
      <c r="E2673" t="s">
        <v>100</v>
      </c>
      <c r="F2673" t="s">
        <v>122</v>
      </c>
      <c r="G2673" t="s">
        <v>201</v>
      </c>
      <c r="H2673">
        <v>8</v>
      </c>
      <c r="I2673">
        <f>MediaSpend[[#This Row],[GrossMediaSpend]]*1.19</f>
        <v>9.52</v>
      </c>
    </row>
    <row r="2674" spans="1:9" x14ac:dyDescent="0.3">
      <c r="A2674" s="7">
        <v>44641</v>
      </c>
      <c r="B2674" s="7">
        <v>2021</v>
      </c>
      <c r="C2674">
        <v>1</v>
      </c>
      <c r="D2674" t="s">
        <v>105</v>
      </c>
      <c r="E2674" t="s">
        <v>100</v>
      </c>
      <c r="F2674" t="s">
        <v>122</v>
      </c>
      <c r="G2674" t="s">
        <v>209</v>
      </c>
      <c r="H2674">
        <v>73</v>
      </c>
      <c r="I2674">
        <f>MediaSpend[[#This Row],[GrossMediaSpend]]*1.19</f>
        <v>86.86999999999999</v>
      </c>
    </row>
    <row r="2675" spans="1:9" x14ac:dyDescent="0.3">
      <c r="A2675" s="7">
        <v>44641</v>
      </c>
      <c r="B2675" s="7">
        <v>2021</v>
      </c>
      <c r="C2675">
        <v>1</v>
      </c>
      <c r="D2675" t="s">
        <v>99</v>
      </c>
      <c r="E2675" t="s">
        <v>100</v>
      </c>
      <c r="F2675" t="s">
        <v>210</v>
      </c>
      <c r="G2675" t="s">
        <v>211</v>
      </c>
      <c r="H2675">
        <v>172</v>
      </c>
      <c r="I2675">
        <f>MediaSpend[[#This Row],[GrossMediaSpend]]*1.19</f>
        <v>204.67999999999998</v>
      </c>
    </row>
    <row r="2676" spans="1:9" x14ac:dyDescent="0.3">
      <c r="A2676" s="7">
        <v>44641</v>
      </c>
      <c r="B2676" s="7">
        <v>2021</v>
      </c>
      <c r="C2676">
        <v>1</v>
      </c>
      <c r="D2676" t="s">
        <v>103</v>
      </c>
      <c r="E2676" t="s">
        <v>100</v>
      </c>
      <c r="F2676" t="s">
        <v>210</v>
      </c>
      <c r="G2676" t="s">
        <v>211</v>
      </c>
      <c r="H2676">
        <v>53</v>
      </c>
      <c r="I2676">
        <f>MediaSpend[[#This Row],[GrossMediaSpend]]*1.19</f>
        <v>63.07</v>
      </c>
    </row>
    <row r="2677" spans="1:9" x14ac:dyDescent="0.3">
      <c r="A2677" s="7">
        <v>44641</v>
      </c>
      <c r="B2677" s="7">
        <v>2021</v>
      </c>
      <c r="C2677">
        <v>1</v>
      </c>
      <c r="D2677" t="s">
        <v>111</v>
      </c>
      <c r="E2677" t="s">
        <v>100</v>
      </c>
      <c r="F2677" t="s">
        <v>210</v>
      </c>
      <c r="G2677" t="s">
        <v>211</v>
      </c>
      <c r="H2677">
        <v>270</v>
      </c>
      <c r="I2677">
        <f>MediaSpend[[#This Row],[GrossMediaSpend]]*1.19</f>
        <v>321.3</v>
      </c>
    </row>
    <row r="2678" spans="1:9" x14ac:dyDescent="0.3">
      <c r="A2678" s="7">
        <v>44641</v>
      </c>
      <c r="B2678" s="7">
        <v>2021</v>
      </c>
      <c r="C2678">
        <v>1</v>
      </c>
      <c r="D2678" t="s">
        <v>173</v>
      </c>
      <c r="E2678" t="s">
        <v>100</v>
      </c>
      <c r="F2678" t="s">
        <v>212</v>
      </c>
      <c r="G2678" t="s">
        <v>213</v>
      </c>
      <c r="H2678">
        <v>96</v>
      </c>
      <c r="I2678">
        <f>MediaSpend[[#This Row],[GrossMediaSpend]]*1.19</f>
        <v>114.24</v>
      </c>
    </row>
    <row r="2679" spans="1:9" x14ac:dyDescent="0.3">
      <c r="A2679" s="7">
        <v>44641</v>
      </c>
      <c r="B2679" s="7">
        <v>2021</v>
      </c>
      <c r="C2679">
        <v>1</v>
      </c>
      <c r="D2679" t="s">
        <v>173</v>
      </c>
      <c r="E2679" t="s">
        <v>100</v>
      </c>
      <c r="F2679" t="s">
        <v>212</v>
      </c>
      <c r="G2679" t="s">
        <v>314</v>
      </c>
      <c r="H2679">
        <v>120</v>
      </c>
      <c r="I2679">
        <f>MediaSpend[[#This Row],[GrossMediaSpend]]*1.19</f>
        <v>142.79999999999998</v>
      </c>
    </row>
    <row r="2680" spans="1:9" x14ac:dyDescent="0.3">
      <c r="A2680" s="7">
        <v>44641</v>
      </c>
      <c r="B2680" s="7">
        <v>2021</v>
      </c>
      <c r="C2680">
        <v>1</v>
      </c>
      <c r="D2680" t="s">
        <v>173</v>
      </c>
      <c r="E2680" t="s">
        <v>100</v>
      </c>
      <c r="F2680" t="s">
        <v>218</v>
      </c>
      <c r="G2680" t="s">
        <v>219</v>
      </c>
      <c r="H2680">
        <v>235</v>
      </c>
      <c r="I2680">
        <f>MediaSpend[[#This Row],[GrossMediaSpend]]*1.19</f>
        <v>279.64999999999998</v>
      </c>
    </row>
    <row r="2681" spans="1:9" x14ac:dyDescent="0.3">
      <c r="A2681" s="7">
        <v>44641</v>
      </c>
      <c r="B2681" s="7">
        <v>2021</v>
      </c>
      <c r="C2681">
        <v>1</v>
      </c>
      <c r="D2681" t="s">
        <v>111</v>
      </c>
      <c r="E2681" t="s">
        <v>100</v>
      </c>
      <c r="F2681" t="s">
        <v>218</v>
      </c>
      <c r="G2681" t="s">
        <v>339</v>
      </c>
      <c r="H2681">
        <v>243</v>
      </c>
      <c r="I2681">
        <f>MediaSpend[[#This Row],[GrossMediaSpend]]*1.19</f>
        <v>289.16999999999996</v>
      </c>
    </row>
    <row r="2682" spans="1:9" x14ac:dyDescent="0.3">
      <c r="A2682" s="7">
        <v>44641</v>
      </c>
      <c r="B2682" s="7">
        <v>2021</v>
      </c>
      <c r="C2682">
        <v>1</v>
      </c>
      <c r="D2682" t="s">
        <v>99</v>
      </c>
      <c r="E2682" t="s">
        <v>100</v>
      </c>
      <c r="F2682" t="s">
        <v>218</v>
      </c>
      <c r="G2682" t="s">
        <v>221</v>
      </c>
      <c r="H2682">
        <v>38</v>
      </c>
      <c r="I2682">
        <f>MediaSpend[[#This Row],[GrossMediaSpend]]*1.19</f>
        <v>45.22</v>
      </c>
    </row>
    <row r="2683" spans="1:9" x14ac:dyDescent="0.3">
      <c r="A2683" s="7">
        <v>44641</v>
      </c>
      <c r="B2683" s="7">
        <v>2021</v>
      </c>
      <c r="C2683">
        <v>1</v>
      </c>
      <c r="D2683" t="s">
        <v>107</v>
      </c>
      <c r="E2683" t="s">
        <v>100</v>
      </c>
      <c r="F2683" t="s">
        <v>218</v>
      </c>
      <c r="G2683" t="s">
        <v>221</v>
      </c>
      <c r="H2683">
        <v>138</v>
      </c>
      <c r="I2683">
        <f>MediaSpend[[#This Row],[GrossMediaSpend]]*1.19</f>
        <v>164.22</v>
      </c>
    </row>
    <row r="2684" spans="1:9" x14ac:dyDescent="0.3">
      <c r="A2684" s="7">
        <v>44641</v>
      </c>
      <c r="B2684" s="7">
        <v>2021</v>
      </c>
      <c r="C2684">
        <v>1</v>
      </c>
      <c r="D2684" t="s">
        <v>111</v>
      </c>
      <c r="E2684" t="s">
        <v>100</v>
      </c>
      <c r="F2684" t="s">
        <v>218</v>
      </c>
      <c r="G2684" t="s">
        <v>221</v>
      </c>
      <c r="H2684">
        <v>226</v>
      </c>
      <c r="I2684">
        <f>MediaSpend[[#This Row],[GrossMediaSpend]]*1.19</f>
        <v>268.94</v>
      </c>
    </row>
    <row r="2685" spans="1:9" x14ac:dyDescent="0.3">
      <c r="A2685" s="7">
        <v>44641</v>
      </c>
      <c r="B2685" s="7">
        <v>2021</v>
      </c>
      <c r="C2685">
        <v>1</v>
      </c>
      <c r="D2685" t="s">
        <v>149</v>
      </c>
      <c r="E2685" t="s">
        <v>100</v>
      </c>
      <c r="F2685" t="s">
        <v>218</v>
      </c>
      <c r="G2685" t="s">
        <v>221</v>
      </c>
      <c r="H2685">
        <v>229</v>
      </c>
      <c r="I2685">
        <f>MediaSpend[[#This Row],[GrossMediaSpend]]*1.19</f>
        <v>272.51</v>
      </c>
    </row>
    <row r="2686" spans="1:9" x14ac:dyDescent="0.3">
      <c r="A2686" s="7">
        <v>44641</v>
      </c>
      <c r="B2686" s="7">
        <v>2021</v>
      </c>
      <c r="C2686">
        <v>1</v>
      </c>
      <c r="D2686" t="s">
        <v>178</v>
      </c>
      <c r="E2686" t="s">
        <v>100</v>
      </c>
      <c r="F2686" t="s">
        <v>218</v>
      </c>
      <c r="G2686" t="s">
        <v>221</v>
      </c>
      <c r="H2686">
        <v>184</v>
      </c>
      <c r="I2686">
        <f>MediaSpend[[#This Row],[GrossMediaSpend]]*1.19</f>
        <v>218.95999999999998</v>
      </c>
    </row>
    <row r="2687" spans="1:9" x14ac:dyDescent="0.3">
      <c r="A2687" s="7">
        <v>44672</v>
      </c>
      <c r="B2687" s="7">
        <v>2021</v>
      </c>
      <c r="C2687">
        <v>2</v>
      </c>
      <c r="D2687" t="s">
        <v>99</v>
      </c>
      <c r="E2687" t="s">
        <v>100</v>
      </c>
      <c r="F2687" t="s">
        <v>101</v>
      </c>
      <c r="G2687" t="s">
        <v>102</v>
      </c>
      <c r="H2687">
        <v>45</v>
      </c>
      <c r="I2687">
        <f>MediaSpend[[#This Row],[GrossMediaSpend]]*1.19</f>
        <v>53.55</v>
      </c>
    </row>
    <row r="2688" spans="1:9" x14ac:dyDescent="0.3">
      <c r="A2688" s="7">
        <v>44672</v>
      </c>
      <c r="B2688" s="7">
        <v>2021</v>
      </c>
      <c r="C2688">
        <v>2</v>
      </c>
      <c r="D2688" t="s">
        <v>178</v>
      </c>
      <c r="E2688" t="s">
        <v>100</v>
      </c>
      <c r="F2688" t="s">
        <v>101</v>
      </c>
      <c r="G2688" t="s">
        <v>102</v>
      </c>
      <c r="H2688">
        <v>94</v>
      </c>
      <c r="I2688">
        <f>MediaSpend[[#This Row],[GrossMediaSpend]]*1.19</f>
        <v>111.86</v>
      </c>
    </row>
    <row r="2689" spans="1:9" x14ac:dyDescent="0.3">
      <c r="A2689" s="7">
        <v>44672</v>
      </c>
      <c r="B2689" s="7">
        <v>2021</v>
      </c>
      <c r="C2689">
        <v>2</v>
      </c>
      <c r="D2689" t="s">
        <v>107</v>
      </c>
      <c r="E2689" t="s">
        <v>100</v>
      </c>
      <c r="F2689" t="s">
        <v>101</v>
      </c>
      <c r="G2689" t="s">
        <v>102</v>
      </c>
      <c r="H2689">
        <v>230</v>
      </c>
      <c r="I2689">
        <f>MediaSpend[[#This Row],[GrossMediaSpend]]*1.19</f>
        <v>273.7</v>
      </c>
    </row>
    <row r="2690" spans="1:9" x14ac:dyDescent="0.3">
      <c r="A2690" s="7">
        <v>44672</v>
      </c>
      <c r="B2690" s="7">
        <v>2021</v>
      </c>
      <c r="C2690">
        <v>2</v>
      </c>
      <c r="D2690" t="s">
        <v>103</v>
      </c>
      <c r="E2690" t="s">
        <v>100</v>
      </c>
      <c r="F2690" t="s">
        <v>101</v>
      </c>
      <c r="G2690" t="s">
        <v>102</v>
      </c>
      <c r="H2690">
        <v>264</v>
      </c>
      <c r="I2690">
        <f>MediaSpend[[#This Row],[GrossMediaSpend]]*1.19</f>
        <v>314.15999999999997</v>
      </c>
    </row>
    <row r="2691" spans="1:9" x14ac:dyDescent="0.3">
      <c r="A2691" s="7">
        <v>44672</v>
      </c>
      <c r="B2691" s="7">
        <v>2021</v>
      </c>
      <c r="C2691">
        <v>2</v>
      </c>
      <c r="D2691" t="s">
        <v>104</v>
      </c>
      <c r="E2691" t="s">
        <v>100</v>
      </c>
      <c r="F2691" t="s">
        <v>101</v>
      </c>
      <c r="G2691" t="s">
        <v>102</v>
      </c>
      <c r="H2691">
        <v>198</v>
      </c>
      <c r="I2691">
        <f>MediaSpend[[#This Row],[GrossMediaSpend]]*1.19</f>
        <v>235.61999999999998</v>
      </c>
    </row>
    <row r="2692" spans="1:9" x14ac:dyDescent="0.3">
      <c r="A2692" s="7">
        <v>44672</v>
      </c>
      <c r="B2692" s="7">
        <v>2021</v>
      </c>
      <c r="C2692">
        <v>2</v>
      </c>
      <c r="D2692" t="s">
        <v>111</v>
      </c>
      <c r="E2692" t="s">
        <v>100</v>
      </c>
      <c r="F2692" t="s">
        <v>101</v>
      </c>
      <c r="G2692" t="s">
        <v>102</v>
      </c>
      <c r="H2692">
        <v>24</v>
      </c>
      <c r="I2692">
        <f>MediaSpend[[#This Row],[GrossMediaSpend]]*1.19</f>
        <v>28.56</v>
      </c>
    </row>
    <row r="2693" spans="1:9" x14ac:dyDescent="0.3">
      <c r="A2693" s="7">
        <v>44672</v>
      </c>
      <c r="B2693" s="7">
        <v>2021</v>
      </c>
      <c r="C2693">
        <v>2</v>
      </c>
      <c r="D2693" t="s">
        <v>105</v>
      </c>
      <c r="E2693" t="s">
        <v>100</v>
      </c>
      <c r="F2693" t="s">
        <v>101</v>
      </c>
      <c r="G2693" t="s">
        <v>102</v>
      </c>
      <c r="H2693">
        <v>13</v>
      </c>
      <c r="I2693">
        <f>MediaSpend[[#This Row],[GrossMediaSpend]]*1.19</f>
        <v>15.469999999999999</v>
      </c>
    </row>
    <row r="2694" spans="1:9" x14ac:dyDescent="0.3">
      <c r="A2694" s="7">
        <v>44672</v>
      </c>
      <c r="B2694" s="7">
        <v>2021</v>
      </c>
      <c r="C2694">
        <v>2</v>
      </c>
      <c r="D2694" t="s">
        <v>99</v>
      </c>
      <c r="E2694" t="s">
        <v>100</v>
      </c>
      <c r="F2694" t="s">
        <v>101</v>
      </c>
      <c r="G2694" t="s">
        <v>106</v>
      </c>
      <c r="H2694">
        <v>35</v>
      </c>
      <c r="I2694">
        <f>MediaSpend[[#This Row],[GrossMediaSpend]]*1.19</f>
        <v>41.65</v>
      </c>
    </row>
    <row r="2695" spans="1:9" x14ac:dyDescent="0.3">
      <c r="A2695" s="7">
        <v>44672</v>
      </c>
      <c r="B2695" s="7">
        <v>2021</v>
      </c>
      <c r="C2695">
        <v>2</v>
      </c>
      <c r="D2695" t="s">
        <v>104</v>
      </c>
      <c r="E2695" t="s">
        <v>100</v>
      </c>
      <c r="F2695" t="s">
        <v>101</v>
      </c>
      <c r="G2695" t="s">
        <v>106</v>
      </c>
      <c r="H2695">
        <v>80</v>
      </c>
      <c r="I2695">
        <f>MediaSpend[[#This Row],[GrossMediaSpend]]*1.19</f>
        <v>95.199999999999989</v>
      </c>
    </row>
    <row r="2696" spans="1:9" x14ac:dyDescent="0.3">
      <c r="A2696" s="7">
        <v>44672</v>
      </c>
      <c r="B2696" s="7">
        <v>2021</v>
      </c>
      <c r="C2696">
        <v>2</v>
      </c>
      <c r="D2696" t="s">
        <v>105</v>
      </c>
      <c r="E2696" t="s">
        <v>100</v>
      </c>
      <c r="F2696" t="s">
        <v>101</v>
      </c>
      <c r="G2696" t="s">
        <v>106</v>
      </c>
      <c r="H2696">
        <v>17</v>
      </c>
      <c r="I2696">
        <f>MediaSpend[[#This Row],[GrossMediaSpend]]*1.19</f>
        <v>20.23</v>
      </c>
    </row>
    <row r="2697" spans="1:9" x14ac:dyDescent="0.3">
      <c r="A2697" s="7">
        <v>44672</v>
      </c>
      <c r="B2697" s="7">
        <v>2021</v>
      </c>
      <c r="C2697">
        <v>2</v>
      </c>
      <c r="D2697" t="s">
        <v>99</v>
      </c>
      <c r="E2697" t="s">
        <v>100</v>
      </c>
      <c r="F2697" t="s">
        <v>101</v>
      </c>
      <c r="G2697" t="s">
        <v>223</v>
      </c>
      <c r="H2697">
        <v>106</v>
      </c>
      <c r="I2697">
        <f>MediaSpend[[#This Row],[GrossMediaSpend]]*1.19</f>
        <v>126.14</v>
      </c>
    </row>
    <row r="2698" spans="1:9" x14ac:dyDescent="0.3">
      <c r="A2698" s="7">
        <v>44672</v>
      </c>
      <c r="B2698" s="7">
        <v>2021</v>
      </c>
      <c r="C2698">
        <v>2</v>
      </c>
      <c r="D2698" t="s">
        <v>107</v>
      </c>
      <c r="E2698" t="s">
        <v>100</v>
      </c>
      <c r="F2698" t="s">
        <v>101</v>
      </c>
      <c r="G2698" t="s">
        <v>223</v>
      </c>
      <c r="H2698">
        <v>181</v>
      </c>
      <c r="I2698">
        <f>MediaSpend[[#This Row],[GrossMediaSpend]]*1.19</f>
        <v>215.39</v>
      </c>
    </row>
    <row r="2699" spans="1:9" x14ac:dyDescent="0.3">
      <c r="A2699" s="7">
        <v>44672</v>
      </c>
      <c r="B2699" s="7">
        <v>2021</v>
      </c>
      <c r="C2699">
        <v>2</v>
      </c>
      <c r="D2699" t="s">
        <v>107</v>
      </c>
      <c r="E2699" t="s">
        <v>100</v>
      </c>
      <c r="F2699" t="s">
        <v>101</v>
      </c>
      <c r="G2699" t="s">
        <v>108</v>
      </c>
      <c r="H2699">
        <v>172</v>
      </c>
      <c r="I2699">
        <f>MediaSpend[[#This Row],[GrossMediaSpend]]*1.19</f>
        <v>204.67999999999998</v>
      </c>
    </row>
    <row r="2700" spans="1:9" x14ac:dyDescent="0.3">
      <c r="A2700" s="7">
        <v>44672</v>
      </c>
      <c r="B2700" s="7">
        <v>2021</v>
      </c>
      <c r="C2700">
        <v>2</v>
      </c>
      <c r="D2700" t="s">
        <v>107</v>
      </c>
      <c r="E2700" t="s">
        <v>100</v>
      </c>
      <c r="F2700" t="s">
        <v>101</v>
      </c>
      <c r="G2700" t="s">
        <v>433</v>
      </c>
      <c r="H2700">
        <v>34</v>
      </c>
      <c r="I2700">
        <f>MediaSpend[[#This Row],[GrossMediaSpend]]*1.19</f>
        <v>40.46</v>
      </c>
    </row>
    <row r="2701" spans="1:9" x14ac:dyDescent="0.3">
      <c r="A2701" s="7">
        <v>44672</v>
      </c>
      <c r="B2701" s="7">
        <v>2021</v>
      </c>
      <c r="C2701">
        <v>2</v>
      </c>
      <c r="D2701" t="s">
        <v>103</v>
      </c>
      <c r="E2701" t="s">
        <v>100</v>
      </c>
      <c r="F2701" t="s">
        <v>101</v>
      </c>
      <c r="G2701" t="s">
        <v>109</v>
      </c>
      <c r="H2701">
        <v>130</v>
      </c>
      <c r="I2701">
        <f>MediaSpend[[#This Row],[GrossMediaSpend]]*1.19</f>
        <v>154.69999999999999</v>
      </c>
    </row>
    <row r="2702" spans="1:9" x14ac:dyDescent="0.3">
      <c r="A2702" s="7">
        <v>44672</v>
      </c>
      <c r="B2702" s="7">
        <v>2021</v>
      </c>
      <c r="C2702">
        <v>2</v>
      </c>
      <c r="D2702" t="s">
        <v>103</v>
      </c>
      <c r="E2702" t="s">
        <v>100</v>
      </c>
      <c r="F2702" t="s">
        <v>101</v>
      </c>
      <c r="G2702" t="s">
        <v>110</v>
      </c>
      <c r="H2702">
        <v>87</v>
      </c>
      <c r="I2702">
        <f>MediaSpend[[#This Row],[GrossMediaSpend]]*1.19</f>
        <v>103.53</v>
      </c>
    </row>
    <row r="2703" spans="1:9" x14ac:dyDescent="0.3">
      <c r="A2703" s="7">
        <v>44672</v>
      </c>
      <c r="B2703" s="7">
        <v>2021</v>
      </c>
      <c r="C2703">
        <v>2</v>
      </c>
      <c r="D2703" t="s">
        <v>103</v>
      </c>
      <c r="E2703" t="s">
        <v>100</v>
      </c>
      <c r="F2703" t="s">
        <v>101</v>
      </c>
      <c r="G2703" t="s">
        <v>340</v>
      </c>
      <c r="H2703">
        <v>170</v>
      </c>
      <c r="I2703">
        <f>MediaSpend[[#This Row],[GrossMediaSpend]]*1.19</f>
        <v>202.29999999999998</v>
      </c>
    </row>
    <row r="2704" spans="1:9" x14ac:dyDescent="0.3">
      <c r="A2704" s="7">
        <v>44672</v>
      </c>
      <c r="B2704" s="7">
        <v>2021</v>
      </c>
      <c r="C2704">
        <v>2</v>
      </c>
      <c r="D2704" t="s">
        <v>103</v>
      </c>
      <c r="E2704" t="s">
        <v>100</v>
      </c>
      <c r="F2704" t="s">
        <v>101</v>
      </c>
      <c r="G2704" t="s">
        <v>223</v>
      </c>
      <c r="H2704">
        <v>9</v>
      </c>
      <c r="I2704">
        <f>MediaSpend[[#This Row],[GrossMediaSpend]]*1.19</f>
        <v>10.709999999999999</v>
      </c>
    </row>
    <row r="2705" spans="1:9" x14ac:dyDescent="0.3">
      <c r="A2705" s="7">
        <v>44672</v>
      </c>
      <c r="B2705" s="7">
        <v>2021</v>
      </c>
      <c r="C2705">
        <v>2</v>
      </c>
      <c r="D2705" t="s">
        <v>111</v>
      </c>
      <c r="E2705" t="s">
        <v>100</v>
      </c>
      <c r="F2705" t="s">
        <v>101</v>
      </c>
      <c r="G2705" t="s">
        <v>110</v>
      </c>
      <c r="H2705">
        <v>50</v>
      </c>
      <c r="I2705">
        <f>MediaSpend[[#This Row],[GrossMediaSpend]]*1.19</f>
        <v>59.5</v>
      </c>
    </row>
    <row r="2706" spans="1:9" x14ac:dyDescent="0.3">
      <c r="A2706" s="7">
        <v>44672</v>
      </c>
      <c r="B2706" s="7">
        <v>2021</v>
      </c>
      <c r="C2706">
        <v>2</v>
      </c>
      <c r="D2706" t="s">
        <v>111</v>
      </c>
      <c r="E2706" t="s">
        <v>100</v>
      </c>
      <c r="F2706" t="s">
        <v>101</v>
      </c>
      <c r="G2706" t="s">
        <v>223</v>
      </c>
      <c r="H2706">
        <v>42</v>
      </c>
      <c r="I2706">
        <f>MediaSpend[[#This Row],[GrossMediaSpend]]*1.19</f>
        <v>49.98</v>
      </c>
    </row>
    <row r="2707" spans="1:9" x14ac:dyDescent="0.3">
      <c r="A2707" s="7">
        <v>44672</v>
      </c>
      <c r="B2707" s="7">
        <v>2021</v>
      </c>
      <c r="C2707">
        <v>2</v>
      </c>
      <c r="D2707" t="s">
        <v>105</v>
      </c>
      <c r="E2707" t="s">
        <v>100</v>
      </c>
      <c r="F2707" t="s">
        <v>101</v>
      </c>
      <c r="G2707" t="s">
        <v>224</v>
      </c>
      <c r="H2707">
        <v>219</v>
      </c>
      <c r="I2707">
        <f>MediaSpend[[#This Row],[GrossMediaSpend]]*1.19</f>
        <v>260.61</v>
      </c>
    </row>
    <row r="2708" spans="1:9" x14ac:dyDescent="0.3">
      <c r="A2708" s="7">
        <v>44672</v>
      </c>
      <c r="B2708" s="7">
        <v>2021</v>
      </c>
      <c r="C2708">
        <v>2</v>
      </c>
      <c r="D2708" t="s">
        <v>99</v>
      </c>
      <c r="E2708" t="s">
        <v>113</v>
      </c>
      <c r="F2708" t="s">
        <v>114</v>
      </c>
      <c r="G2708" t="s">
        <v>225</v>
      </c>
      <c r="H2708">
        <v>122</v>
      </c>
      <c r="I2708">
        <f>MediaSpend[[#This Row],[GrossMediaSpend]]*1.19</f>
        <v>145.18</v>
      </c>
    </row>
    <row r="2709" spans="1:9" x14ac:dyDescent="0.3">
      <c r="A2709" s="7">
        <v>44672</v>
      </c>
      <c r="B2709" s="7">
        <v>2021</v>
      </c>
      <c r="C2709">
        <v>2</v>
      </c>
      <c r="D2709" t="s">
        <v>99</v>
      </c>
      <c r="E2709" t="s">
        <v>113</v>
      </c>
      <c r="F2709" t="s">
        <v>114</v>
      </c>
      <c r="G2709" t="s">
        <v>228</v>
      </c>
      <c r="H2709">
        <v>266</v>
      </c>
      <c r="I2709">
        <f>MediaSpend[[#This Row],[GrossMediaSpend]]*1.19</f>
        <v>316.53999999999996</v>
      </c>
    </row>
    <row r="2710" spans="1:9" x14ac:dyDescent="0.3">
      <c r="A2710" s="7">
        <v>44672</v>
      </c>
      <c r="B2710" s="7">
        <v>2021</v>
      </c>
      <c r="C2710">
        <v>2</v>
      </c>
      <c r="D2710" t="s">
        <v>99</v>
      </c>
      <c r="E2710" t="s">
        <v>113</v>
      </c>
      <c r="F2710" t="s">
        <v>114</v>
      </c>
      <c r="G2710" t="s">
        <v>443</v>
      </c>
      <c r="H2710">
        <v>234</v>
      </c>
      <c r="I2710">
        <f>MediaSpend[[#This Row],[GrossMediaSpend]]*1.19</f>
        <v>278.45999999999998</v>
      </c>
    </row>
    <row r="2711" spans="1:9" x14ac:dyDescent="0.3">
      <c r="A2711" s="7">
        <v>44672</v>
      </c>
      <c r="B2711" s="7">
        <v>2021</v>
      </c>
      <c r="C2711">
        <v>2</v>
      </c>
      <c r="D2711" t="s">
        <v>107</v>
      </c>
      <c r="E2711" t="s">
        <v>113</v>
      </c>
      <c r="F2711" t="s">
        <v>114</v>
      </c>
      <c r="G2711" t="s">
        <v>228</v>
      </c>
      <c r="H2711">
        <v>41</v>
      </c>
      <c r="I2711">
        <f>MediaSpend[[#This Row],[GrossMediaSpend]]*1.19</f>
        <v>48.79</v>
      </c>
    </row>
    <row r="2712" spans="1:9" x14ac:dyDescent="0.3">
      <c r="A2712" s="7">
        <v>44672</v>
      </c>
      <c r="B2712" s="7">
        <v>2021</v>
      </c>
      <c r="C2712">
        <v>2</v>
      </c>
      <c r="D2712" t="s">
        <v>103</v>
      </c>
      <c r="E2712" t="s">
        <v>113</v>
      </c>
      <c r="F2712" t="s">
        <v>114</v>
      </c>
      <c r="G2712" t="s">
        <v>365</v>
      </c>
      <c r="H2712">
        <v>212</v>
      </c>
      <c r="I2712">
        <f>MediaSpend[[#This Row],[GrossMediaSpend]]*1.19</f>
        <v>252.28</v>
      </c>
    </row>
    <row r="2713" spans="1:9" x14ac:dyDescent="0.3">
      <c r="A2713" s="7">
        <v>44672</v>
      </c>
      <c r="B2713" s="7">
        <v>2021</v>
      </c>
      <c r="C2713">
        <v>2</v>
      </c>
      <c r="D2713" t="s">
        <v>111</v>
      </c>
      <c r="E2713" t="s">
        <v>113</v>
      </c>
      <c r="F2713" t="s">
        <v>114</v>
      </c>
      <c r="G2713" t="s">
        <v>225</v>
      </c>
      <c r="H2713">
        <v>62</v>
      </c>
      <c r="I2713">
        <f>MediaSpend[[#This Row],[GrossMediaSpend]]*1.19</f>
        <v>73.78</v>
      </c>
    </row>
    <row r="2714" spans="1:9" x14ac:dyDescent="0.3">
      <c r="A2714" s="7">
        <v>44672</v>
      </c>
      <c r="B2714" s="7">
        <v>2021</v>
      </c>
      <c r="C2714">
        <v>2</v>
      </c>
      <c r="D2714" t="s">
        <v>105</v>
      </c>
      <c r="E2714" t="s">
        <v>113</v>
      </c>
      <c r="F2714" t="s">
        <v>114</v>
      </c>
      <c r="G2714" t="s">
        <v>388</v>
      </c>
      <c r="H2714">
        <v>18</v>
      </c>
      <c r="I2714">
        <f>MediaSpend[[#This Row],[GrossMediaSpend]]*1.19</f>
        <v>21.419999999999998</v>
      </c>
    </row>
    <row r="2715" spans="1:9" x14ac:dyDescent="0.3">
      <c r="A2715" s="7">
        <v>44672</v>
      </c>
      <c r="B2715" s="7">
        <v>2021</v>
      </c>
      <c r="C2715">
        <v>2</v>
      </c>
      <c r="D2715" t="s">
        <v>112</v>
      </c>
      <c r="E2715" t="s">
        <v>113</v>
      </c>
      <c r="F2715" t="s">
        <v>114</v>
      </c>
      <c r="G2715" t="s">
        <v>226</v>
      </c>
      <c r="H2715">
        <v>231</v>
      </c>
      <c r="I2715">
        <f>MediaSpend[[#This Row],[GrossMediaSpend]]*1.19</f>
        <v>274.89</v>
      </c>
    </row>
    <row r="2716" spans="1:9" x14ac:dyDescent="0.3">
      <c r="A2716" s="7">
        <v>44672</v>
      </c>
      <c r="B2716" s="7">
        <v>2021</v>
      </c>
      <c r="C2716">
        <v>2</v>
      </c>
      <c r="D2716" t="s">
        <v>112</v>
      </c>
      <c r="E2716" t="s">
        <v>113</v>
      </c>
      <c r="F2716" t="s">
        <v>114</v>
      </c>
      <c r="G2716" t="s">
        <v>227</v>
      </c>
      <c r="H2716">
        <v>16</v>
      </c>
      <c r="I2716">
        <f>MediaSpend[[#This Row],[GrossMediaSpend]]*1.19</f>
        <v>19.04</v>
      </c>
    </row>
    <row r="2717" spans="1:9" x14ac:dyDescent="0.3">
      <c r="A2717" s="7">
        <v>44672</v>
      </c>
      <c r="B2717" s="7">
        <v>2021</v>
      </c>
      <c r="C2717">
        <v>2</v>
      </c>
      <c r="D2717" t="s">
        <v>116</v>
      </c>
      <c r="E2717" t="s">
        <v>113</v>
      </c>
      <c r="F2717" t="s">
        <v>114</v>
      </c>
      <c r="G2717" t="s">
        <v>115</v>
      </c>
      <c r="H2717">
        <v>93</v>
      </c>
      <c r="I2717">
        <f>MediaSpend[[#This Row],[GrossMediaSpend]]*1.19</f>
        <v>110.67</v>
      </c>
    </row>
    <row r="2718" spans="1:9" x14ac:dyDescent="0.3">
      <c r="A2718" s="7">
        <v>44672</v>
      </c>
      <c r="B2718" s="7">
        <v>2021</v>
      </c>
      <c r="C2718">
        <v>2</v>
      </c>
      <c r="D2718" t="s">
        <v>116</v>
      </c>
      <c r="E2718" t="s">
        <v>113</v>
      </c>
      <c r="F2718" t="s">
        <v>114</v>
      </c>
      <c r="G2718" t="s">
        <v>226</v>
      </c>
      <c r="H2718">
        <v>258</v>
      </c>
      <c r="I2718">
        <f>MediaSpend[[#This Row],[GrossMediaSpend]]*1.19</f>
        <v>307.02</v>
      </c>
    </row>
    <row r="2719" spans="1:9" x14ac:dyDescent="0.3">
      <c r="A2719" s="7">
        <v>44672</v>
      </c>
      <c r="B2719" s="7">
        <v>2021</v>
      </c>
      <c r="C2719">
        <v>2</v>
      </c>
      <c r="D2719" t="s">
        <v>116</v>
      </c>
      <c r="E2719" t="s">
        <v>113</v>
      </c>
      <c r="F2719" t="s">
        <v>114</v>
      </c>
      <c r="G2719" t="s">
        <v>228</v>
      </c>
      <c r="H2719">
        <v>233</v>
      </c>
      <c r="I2719">
        <f>MediaSpend[[#This Row],[GrossMediaSpend]]*1.19</f>
        <v>277.27</v>
      </c>
    </row>
    <row r="2720" spans="1:9" x14ac:dyDescent="0.3">
      <c r="A2720" s="7">
        <v>44672</v>
      </c>
      <c r="B2720" s="7">
        <v>2021</v>
      </c>
      <c r="C2720">
        <v>2</v>
      </c>
      <c r="D2720" t="s">
        <v>99</v>
      </c>
      <c r="E2720" t="s">
        <v>113</v>
      </c>
      <c r="F2720" t="s">
        <v>114</v>
      </c>
      <c r="G2720" t="s">
        <v>117</v>
      </c>
      <c r="H2720">
        <v>50</v>
      </c>
      <c r="I2720">
        <f>MediaSpend[[#This Row],[GrossMediaSpend]]*1.19</f>
        <v>59.5</v>
      </c>
    </row>
    <row r="2721" spans="1:9" x14ac:dyDescent="0.3">
      <c r="A2721" s="7">
        <v>44672</v>
      </c>
      <c r="B2721" s="7">
        <v>2021</v>
      </c>
      <c r="C2721">
        <v>2</v>
      </c>
      <c r="D2721" t="s">
        <v>103</v>
      </c>
      <c r="E2721" t="s">
        <v>113</v>
      </c>
      <c r="F2721" t="s">
        <v>114</v>
      </c>
      <c r="G2721" t="s">
        <v>117</v>
      </c>
      <c r="H2721">
        <v>146</v>
      </c>
      <c r="I2721">
        <f>MediaSpend[[#This Row],[GrossMediaSpend]]*1.19</f>
        <v>173.73999999999998</v>
      </c>
    </row>
    <row r="2722" spans="1:9" x14ac:dyDescent="0.3">
      <c r="A2722" s="7">
        <v>44672</v>
      </c>
      <c r="B2722" s="7">
        <v>2021</v>
      </c>
      <c r="C2722">
        <v>2</v>
      </c>
      <c r="D2722" t="s">
        <v>116</v>
      </c>
      <c r="E2722" t="s">
        <v>113</v>
      </c>
      <c r="F2722" t="s">
        <v>114</v>
      </c>
      <c r="G2722" t="s">
        <v>117</v>
      </c>
      <c r="H2722">
        <v>162</v>
      </c>
      <c r="I2722">
        <f>MediaSpend[[#This Row],[GrossMediaSpend]]*1.19</f>
        <v>192.78</v>
      </c>
    </row>
    <row r="2723" spans="1:9" x14ac:dyDescent="0.3">
      <c r="A2723" s="7">
        <v>44672</v>
      </c>
      <c r="B2723" s="7">
        <v>2021</v>
      </c>
      <c r="C2723">
        <v>2</v>
      </c>
      <c r="D2723" t="s">
        <v>111</v>
      </c>
      <c r="E2723" t="s">
        <v>113</v>
      </c>
      <c r="F2723" t="s">
        <v>114</v>
      </c>
      <c r="G2723" t="s">
        <v>117</v>
      </c>
      <c r="H2723">
        <v>165</v>
      </c>
      <c r="I2723">
        <f>MediaSpend[[#This Row],[GrossMediaSpend]]*1.19</f>
        <v>196.35</v>
      </c>
    </row>
    <row r="2724" spans="1:9" x14ac:dyDescent="0.3">
      <c r="A2724" s="7">
        <v>44672</v>
      </c>
      <c r="B2724" s="7">
        <v>2021</v>
      </c>
      <c r="C2724">
        <v>2</v>
      </c>
      <c r="D2724" t="s">
        <v>99</v>
      </c>
      <c r="E2724" t="s">
        <v>118</v>
      </c>
      <c r="F2724" t="s">
        <v>119</v>
      </c>
      <c r="G2724" t="s">
        <v>120</v>
      </c>
      <c r="H2724">
        <v>57</v>
      </c>
      <c r="I2724">
        <f>MediaSpend[[#This Row],[GrossMediaSpend]]*1.19</f>
        <v>67.83</v>
      </c>
    </row>
    <row r="2725" spans="1:9" x14ac:dyDescent="0.3">
      <c r="A2725" s="7">
        <v>44672</v>
      </c>
      <c r="B2725" s="7">
        <v>2021</v>
      </c>
      <c r="C2725">
        <v>2</v>
      </c>
      <c r="D2725" t="s">
        <v>107</v>
      </c>
      <c r="E2725" t="s">
        <v>118</v>
      </c>
      <c r="F2725" t="s">
        <v>119</v>
      </c>
      <c r="G2725" t="s">
        <v>120</v>
      </c>
      <c r="H2725">
        <v>214</v>
      </c>
      <c r="I2725">
        <f>MediaSpend[[#This Row],[GrossMediaSpend]]*1.19</f>
        <v>254.66</v>
      </c>
    </row>
    <row r="2726" spans="1:9" x14ac:dyDescent="0.3">
      <c r="A2726" s="7">
        <v>44672</v>
      </c>
      <c r="B2726" s="7">
        <v>2021</v>
      </c>
      <c r="C2726">
        <v>2</v>
      </c>
      <c r="D2726" t="s">
        <v>111</v>
      </c>
      <c r="E2726" t="s">
        <v>118</v>
      </c>
      <c r="F2726" t="s">
        <v>119</v>
      </c>
      <c r="G2726" t="s">
        <v>120</v>
      </c>
      <c r="H2726">
        <v>161</v>
      </c>
      <c r="I2726">
        <f>MediaSpend[[#This Row],[GrossMediaSpend]]*1.19</f>
        <v>191.59</v>
      </c>
    </row>
    <row r="2727" spans="1:9" x14ac:dyDescent="0.3">
      <c r="A2727" s="7">
        <v>44672</v>
      </c>
      <c r="B2727" s="7">
        <v>2021</v>
      </c>
      <c r="C2727">
        <v>2</v>
      </c>
      <c r="D2727" t="s">
        <v>99</v>
      </c>
      <c r="E2727" t="s">
        <v>118</v>
      </c>
      <c r="F2727" t="s">
        <v>119</v>
      </c>
      <c r="G2727" t="s">
        <v>121</v>
      </c>
      <c r="H2727">
        <v>142</v>
      </c>
      <c r="I2727">
        <f>MediaSpend[[#This Row],[GrossMediaSpend]]*1.19</f>
        <v>168.98</v>
      </c>
    </row>
    <row r="2728" spans="1:9" x14ac:dyDescent="0.3">
      <c r="A2728" s="7">
        <v>44672</v>
      </c>
      <c r="B2728" s="7">
        <v>2021</v>
      </c>
      <c r="C2728">
        <v>2</v>
      </c>
      <c r="D2728" t="s">
        <v>107</v>
      </c>
      <c r="E2728" t="s">
        <v>118</v>
      </c>
      <c r="F2728" t="s">
        <v>119</v>
      </c>
      <c r="G2728" t="s">
        <v>229</v>
      </c>
      <c r="H2728">
        <v>155</v>
      </c>
      <c r="I2728">
        <f>MediaSpend[[#This Row],[GrossMediaSpend]]*1.19</f>
        <v>184.45</v>
      </c>
    </row>
    <row r="2729" spans="1:9" x14ac:dyDescent="0.3">
      <c r="A2729" s="7">
        <v>44672</v>
      </c>
      <c r="B2729" s="7">
        <v>2021</v>
      </c>
      <c r="C2729">
        <v>2</v>
      </c>
      <c r="D2729" t="s">
        <v>99</v>
      </c>
      <c r="E2729" t="s">
        <v>118</v>
      </c>
      <c r="F2729" t="s">
        <v>218</v>
      </c>
      <c r="G2729" t="s">
        <v>230</v>
      </c>
      <c r="H2729">
        <v>224</v>
      </c>
      <c r="I2729">
        <f>MediaSpend[[#This Row],[GrossMediaSpend]]*1.19</f>
        <v>266.56</v>
      </c>
    </row>
    <row r="2730" spans="1:9" x14ac:dyDescent="0.3">
      <c r="A2730" s="7">
        <v>44672</v>
      </c>
      <c r="B2730" s="7">
        <v>2021</v>
      </c>
      <c r="C2730">
        <v>2</v>
      </c>
      <c r="D2730" t="s">
        <v>107</v>
      </c>
      <c r="E2730" t="s">
        <v>118</v>
      </c>
      <c r="F2730" t="s">
        <v>122</v>
      </c>
      <c r="G2730" t="s">
        <v>123</v>
      </c>
      <c r="H2730">
        <v>196</v>
      </c>
      <c r="I2730">
        <f>MediaSpend[[#This Row],[GrossMediaSpend]]*1.19</f>
        <v>233.23999999999998</v>
      </c>
    </row>
    <row r="2731" spans="1:9" x14ac:dyDescent="0.3">
      <c r="A2731" s="7">
        <v>44672</v>
      </c>
      <c r="B2731" s="7">
        <v>2021</v>
      </c>
      <c r="C2731">
        <v>2</v>
      </c>
      <c r="D2731" t="s">
        <v>107</v>
      </c>
      <c r="E2731" t="s">
        <v>118</v>
      </c>
      <c r="F2731" t="s">
        <v>318</v>
      </c>
      <c r="G2731" t="s">
        <v>319</v>
      </c>
      <c r="H2731">
        <v>236</v>
      </c>
      <c r="I2731">
        <f>MediaSpend[[#This Row],[GrossMediaSpend]]*1.19</f>
        <v>280.83999999999997</v>
      </c>
    </row>
    <row r="2732" spans="1:9" x14ac:dyDescent="0.3">
      <c r="A2732" s="7">
        <v>44672</v>
      </c>
      <c r="B2732" s="7">
        <v>2021</v>
      </c>
      <c r="C2732">
        <v>2</v>
      </c>
      <c r="D2732" t="s">
        <v>111</v>
      </c>
      <c r="E2732" t="s">
        <v>118</v>
      </c>
      <c r="F2732" t="s">
        <v>271</v>
      </c>
      <c r="G2732" t="s">
        <v>272</v>
      </c>
      <c r="H2732">
        <v>162</v>
      </c>
      <c r="I2732">
        <f>MediaSpend[[#This Row],[GrossMediaSpend]]*1.19</f>
        <v>192.78</v>
      </c>
    </row>
    <row r="2733" spans="1:9" x14ac:dyDescent="0.3">
      <c r="A2733" s="7">
        <v>44672</v>
      </c>
      <c r="B2733" s="7">
        <v>2021</v>
      </c>
      <c r="C2733">
        <v>2</v>
      </c>
      <c r="D2733" t="s">
        <v>105</v>
      </c>
      <c r="E2733" t="s">
        <v>118</v>
      </c>
      <c r="F2733" t="s">
        <v>127</v>
      </c>
      <c r="G2733" t="s">
        <v>390</v>
      </c>
      <c r="H2733">
        <v>53</v>
      </c>
      <c r="I2733">
        <f>MediaSpend[[#This Row],[GrossMediaSpend]]*1.19</f>
        <v>63.07</v>
      </c>
    </row>
    <row r="2734" spans="1:9" x14ac:dyDescent="0.3">
      <c r="A2734" s="7">
        <v>44672</v>
      </c>
      <c r="B2734" s="7">
        <v>2021</v>
      </c>
      <c r="C2734">
        <v>2</v>
      </c>
      <c r="D2734" t="s">
        <v>99</v>
      </c>
      <c r="E2734" t="s">
        <v>118</v>
      </c>
      <c r="F2734" t="s">
        <v>133</v>
      </c>
      <c r="G2734" t="s">
        <v>134</v>
      </c>
      <c r="H2734">
        <v>235</v>
      </c>
      <c r="I2734">
        <f>MediaSpend[[#This Row],[GrossMediaSpend]]*1.19</f>
        <v>279.64999999999998</v>
      </c>
    </row>
    <row r="2735" spans="1:9" x14ac:dyDescent="0.3">
      <c r="A2735" s="7">
        <v>44672</v>
      </c>
      <c r="B2735" s="7">
        <v>2021</v>
      </c>
      <c r="C2735">
        <v>2</v>
      </c>
      <c r="D2735" t="s">
        <v>261</v>
      </c>
      <c r="E2735" t="s">
        <v>118</v>
      </c>
      <c r="F2735" t="s">
        <v>133</v>
      </c>
      <c r="G2735" t="s">
        <v>134</v>
      </c>
      <c r="H2735">
        <v>86</v>
      </c>
      <c r="I2735">
        <f>MediaSpend[[#This Row],[GrossMediaSpend]]*1.19</f>
        <v>102.33999999999999</v>
      </c>
    </row>
    <row r="2736" spans="1:9" x14ac:dyDescent="0.3">
      <c r="A2736" s="7">
        <v>44672</v>
      </c>
      <c r="B2736" s="7">
        <v>2021</v>
      </c>
      <c r="C2736">
        <v>2</v>
      </c>
      <c r="D2736" t="s">
        <v>99</v>
      </c>
      <c r="E2736" t="s">
        <v>113</v>
      </c>
      <c r="F2736" t="s">
        <v>241</v>
      </c>
      <c r="G2736" t="s">
        <v>273</v>
      </c>
      <c r="H2736">
        <v>144</v>
      </c>
      <c r="I2736">
        <f>MediaSpend[[#This Row],[GrossMediaSpend]]*1.19</f>
        <v>171.35999999999999</v>
      </c>
    </row>
    <row r="2737" spans="1:9" x14ac:dyDescent="0.3">
      <c r="A2737" s="7">
        <v>44672</v>
      </c>
      <c r="B2737" s="7">
        <v>2021</v>
      </c>
      <c r="C2737">
        <v>2</v>
      </c>
      <c r="D2737" t="s">
        <v>99</v>
      </c>
      <c r="E2737" t="s">
        <v>113</v>
      </c>
      <c r="F2737" t="s">
        <v>368</v>
      </c>
      <c r="G2737" t="s">
        <v>369</v>
      </c>
      <c r="H2737">
        <v>206</v>
      </c>
      <c r="I2737">
        <f>MediaSpend[[#This Row],[GrossMediaSpend]]*1.19</f>
        <v>245.14</v>
      </c>
    </row>
    <row r="2738" spans="1:9" x14ac:dyDescent="0.3">
      <c r="A2738" s="7">
        <v>44672</v>
      </c>
      <c r="B2738" s="7">
        <v>2021</v>
      </c>
      <c r="C2738">
        <v>2</v>
      </c>
      <c r="D2738" t="s">
        <v>103</v>
      </c>
      <c r="E2738" t="s">
        <v>113</v>
      </c>
      <c r="F2738" t="s">
        <v>231</v>
      </c>
      <c r="G2738" t="s">
        <v>232</v>
      </c>
      <c r="H2738">
        <v>10</v>
      </c>
      <c r="I2738">
        <f>MediaSpend[[#This Row],[GrossMediaSpend]]*1.19</f>
        <v>11.899999999999999</v>
      </c>
    </row>
    <row r="2739" spans="1:9" x14ac:dyDescent="0.3">
      <c r="A2739" s="7">
        <v>44672</v>
      </c>
      <c r="B2739" s="7">
        <v>2021</v>
      </c>
      <c r="C2739">
        <v>2</v>
      </c>
      <c r="D2739" t="s">
        <v>103</v>
      </c>
      <c r="E2739" t="s">
        <v>113</v>
      </c>
      <c r="F2739" t="s">
        <v>137</v>
      </c>
      <c r="G2739" t="s">
        <v>138</v>
      </c>
      <c r="H2739">
        <v>231</v>
      </c>
      <c r="I2739">
        <f>MediaSpend[[#This Row],[GrossMediaSpend]]*1.19</f>
        <v>274.89</v>
      </c>
    </row>
    <row r="2740" spans="1:9" x14ac:dyDescent="0.3">
      <c r="A2740" s="7">
        <v>44672</v>
      </c>
      <c r="B2740" s="7">
        <v>2021</v>
      </c>
      <c r="C2740">
        <v>2</v>
      </c>
      <c r="D2740" t="s">
        <v>107</v>
      </c>
      <c r="E2740" t="s">
        <v>113</v>
      </c>
      <c r="F2740" t="s">
        <v>150</v>
      </c>
      <c r="G2740" t="s">
        <v>151</v>
      </c>
      <c r="H2740">
        <v>245</v>
      </c>
      <c r="I2740">
        <f>MediaSpend[[#This Row],[GrossMediaSpend]]*1.19</f>
        <v>291.55</v>
      </c>
    </row>
    <row r="2741" spans="1:9" x14ac:dyDescent="0.3">
      <c r="A2741" s="7">
        <v>44672</v>
      </c>
      <c r="B2741" s="7">
        <v>2021</v>
      </c>
      <c r="C2741">
        <v>2</v>
      </c>
      <c r="D2741" t="s">
        <v>111</v>
      </c>
      <c r="E2741" t="s">
        <v>113</v>
      </c>
      <c r="F2741" t="s">
        <v>143</v>
      </c>
      <c r="G2741" t="s">
        <v>236</v>
      </c>
      <c r="H2741">
        <v>232</v>
      </c>
      <c r="I2741">
        <f>MediaSpend[[#This Row],[GrossMediaSpend]]*1.19</f>
        <v>276.08</v>
      </c>
    </row>
    <row r="2742" spans="1:9" x14ac:dyDescent="0.3">
      <c r="A2742" s="7">
        <v>44672</v>
      </c>
      <c r="B2742" s="7">
        <v>2021</v>
      </c>
      <c r="C2742">
        <v>2</v>
      </c>
      <c r="D2742" t="s">
        <v>149</v>
      </c>
      <c r="E2742" t="s">
        <v>113</v>
      </c>
      <c r="F2742" t="s">
        <v>150</v>
      </c>
      <c r="G2742" t="s">
        <v>151</v>
      </c>
      <c r="H2742">
        <v>19</v>
      </c>
      <c r="I2742">
        <f>MediaSpend[[#This Row],[GrossMediaSpend]]*1.19</f>
        <v>22.61</v>
      </c>
    </row>
    <row r="2743" spans="1:9" x14ac:dyDescent="0.3">
      <c r="A2743" s="7">
        <v>44672</v>
      </c>
      <c r="B2743" s="7">
        <v>2021</v>
      </c>
      <c r="C2743">
        <v>2</v>
      </c>
      <c r="D2743" t="s">
        <v>116</v>
      </c>
      <c r="E2743" t="s">
        <v>113</v>
      </c>
      <c r="F2743" t="s">
        <v>239</v>
      </c>
      <c r="G2743" t="s">
        <v>240</v>
      </c>
      <c r="H2743">
        <v>235</v>
      </c>
      <c r="I2743">
        <f>MediaSpend[[#This Row],[GrossMediaSpend]]*1.19</f>
        <v>279.64999999999998</v>
      </c>
    </row>
    <row r="2744" spans="1:9" x14ac:dyDescent="0.3">
      <c r="A2744" s="7">
        <v>44672</v>
      </c>
      <c r="B2744" s="7">
        <v>2021</v>
      </c>
      <c r="C2744">
        <v>2</v>
      </c>
      <c r="D2744" t="s">
        <v>206</v>
      </c>
      <c r="E2744" t="s">
        <v>113</v>
      </c>
      <c r="F2744" t="s">
        <v>231</v>
      </c>
      <c r="G2744" t="s">
        <v>232</v>
      </c>
      <c r="H2744">
        <v>44</v>
      </c>
      <c r="I2744">
        <f>MediaSpend[[#This Row],[GrossMediaSpend]]*1.19</f>
        <v>52.36</v>
      </c>
    </row>
    <row r="2745" spans="1:9" x14ac:dyDescent="0.3">
      <c r="A2745" s="7">
        <v>44672</v>
      </c>
      <c r="B2745" s="7">
        <v>2021</v>
      </c>
      <c r="C2745">
        <v>2</v>
      </c>
      <c r="D2745" t="s">
        <v>116</v>
      </c>
      <c r="E2745" t="s">
        <v>113</v>
      </c>
      <c r="F2745" t="s">
        <v>156</v>
      </c>
      <c r="G2745" t="s">
        <v>411</v>
      </c>
      <c r="H2745">
        <v>2</v>
      </c>
      <c r="I2745">
        <f>MediaSpend[[#This Row],[GrossMediaSpend]]*1.19</f>
        <v>2.38</v>
      </c>
    </row>
    <row r="2746" spans="1:9" x14ac:dyDescent="0.3">
      <c r="A2746" s="7">
        <v>44672</v>
      </c>
      <c r="B2746" s="7">
        <v>2021</v>
      </c>
      <c r="C2746">
        <v>2</v>
      </c>
      <c r="D2746" t="s">
        <v>112</v>
      </c>
      <c r="E2746" t="s">
        <v>113</v>
      </c>
      <c r="F2746" t="s">
        <v>156</v>
      </c>
      <c r="G2746" t="s">
        <v>411</v>
      </c>
      <c r="H2746">
        <v>12</v>
      </c>
      <c r="I2746">
        <f>MediaSpend[[#This Row],[GrossMediaSpend]]*1.19</f>
        <v>14.28</v>
      </c>
    </row>
    <row r="2747" spans="1:9" x14ac:dyDescent="0.3">
      <c r="A2747" s="7">
        <v>44672</v>
      </c>
      <c r="B2747" s="7">
        <v>2021</v>
      </c>
      <c r="C2747">
        <v>2</v>
      </c>
      <c r="D2747" t="s">
        <v>107</v>
      </c>
      <c r="E2747" t="s">
        <v>113</v>
      </c>
      <c r="F2747" t="s">
        <v>156</v>
      </c>
      <c r="G2747" t="s">
        <v>159</v>
      </c>
      <c r="H2747">
        <v>251</v>
      </c>
      <c r="I2747">
        <f>MediaSpend[[#This Row],[GrossMediaSpend]]*1.19</f>
        <v>298.69</v>
      </c>
    </row>
    <row r="2748" spans="1:9" x14ac:dyDescent="0.3">
      <c r="A2748" s="7">
        <v>44672</v>
      </c>
      <c r="B2748" s="7">
        <v>2021</v>
      </c>
      <c r="C2748">
        <v>2</v>
      </c>
      <c r="D2748" t="s">
        <v>111</v>
      </c>
      <c r="E2748" t="s">
        <v>113</v>
      </c>
      <c r="F2748" t="s">
        <v>156</v>
      </c>
      <c r="G2748" t="s">
        <v>159</v>
      </c>
      <c r="H2748">
        <v>254</v>
      </c>
      <c r="I2748">
        <f>MediaSpend[[#This Row],[GrossMediaSpend]]*1.19</f>
        <v>302.26</v>
      </c>
    </row>
    <row r="2749" spans="1:9" x14ac:dyDescent="0.3">
      <c r="A2749" s="7">
        <v>44672</v>
      </c>
      <c r="B2749" s="7">
        <v>2021</v>
      </c>
      <c r="C2749">
        <v>2</v>
      </c>
      <c r="D2749" t="s">
        <v>116</v>
      </c>
      <c r="E2749" t="s">
        <v>113</v>
      </c>
      <c r="F2749" t="s">
        <v>156</v>
      </c>
      <c r="G2749" t="s">
        <v>159</v>
      </c>
      <c r="H2749">
        <v>211</v>
      </c>
      <c r="I2749">
        <f>MediaSpend[[#This Row],[GrossMediaSpend]]*1.19</f>
        <v>251.08999999999997</v>
      </c>
    </row>
    <row r="2750" spans="1:9" x14ac:dyDescent="0.3">
      <c r="A2750" s="7">
        <v>44672</v>
      </c>
      <c r="B2750" s="7">
        <v>2021</v>
      </c>
      <c r="C2750">
        <v>2</v>
      </c>
      <c r="D2750" t="s">
        <v>112</v>
      </c>
      <c r="E2750" t="s">
        <v>113</v>
      </c>
      <c r="F2750" t="s">
        <v>156</v>
      </c>
      <c r="G2750" t="s">
        <v>159</v>
      </c>
      <c r="H2750">
        <v>55</v>
      </c>
      <c r="I2750">
        <f>MediaSpend[[#This Row],[GrossMediaSpend]]*1.19</f>
        <v>65.45</v>
      </c>
    </row>
    <row r="2751" spans="1:9" x14ac:dyDescent="0.3">
      <c r="A2751" s="7">
        <v>44672</v>
      </c>
      <c r="B2751" s="7">
        <v>2021</v>
      </c>
      <c r="C2751">
        <v>2</v>
      </c>
      <c r="D2751" t="s">
        <v>112</v>
      </c>
      <c r="E2751" t="s">
        <v>113</v>
      </c>
      <c r="F2751" t="s">
        <v>160</v>
      </c>
      <c r="G2751" t="s">
        <v>160</v>
      </c>
      <c r="H2751">
        <v>217</v>
      </c>
      <c r="I2751">
        <f>MediaSpend[[#This Row],[GrossMediaSpend]]*1.19</f>
        <v>258.22999999999996</v>
      </c>
    </row>
    <row r="2752" spans="1:9" x14ac:dyDescent="0.3">
      <c r="A2752" s="7">
        <v>44672</v>
      </c>
      <c r="B2752" s="7">
        <v>2021</v>
      </c>
      <c r="C2752">
        <v>2</v>
      </c>
      <c r="D2752" t="s">
        <v>112</v>
      </c>
      <c r="E2752" t="s">
        <v>113</v>
      </c>
      <c r="F2752" t="s">
        <v>160</v>
      </c>
      <c r="G2752" t="s">
        <v>163</v>
      </c>
      <c r="H2752">
        <v>93</v>
      </c>
      <c r="I2752">
        <f>MediaSpend[[#This Row],[GrossMediaSpend]]*1.19</f>
        <v>110.67</v>
      </c>
    </row>
    <row r="2753" spans="1:9" x14ac:dyDescent="0.3">
      <c r="A2753" s="7">
        <v>44672</v>
      </c>
      <c r="B2753" s="7">
        <v>2021</v>
      </c>
      <c r="C2753">
        <v>2</v>
      </c>
      <c r="D2753" t="s">
        <v>105</v>
      </c>
      <c r="E2753" t="s">
        <v>100</v>
      </c>
      <c r="F2753" t="s">
        <v>167</v>
      </c>
      <c r="G2753" t="s">
        <v>169</v>
      </c>
      <c r="H2753">
        <v>201</v>
      </c>
      <c r="I2753">
        <f>MediaSpend[[#This Row],[GrossMediaSpend]]*1.19</f>
        <v>239.19</v>
      </c>
    </row>
    <row r="2754" spans="1:9" x14ac:dyDescent="0.3">
      <c r="A2754" s="7">
        <v>44672</v>
      </c>
      <c r="B2754" s="7">
        <v>2021</v>
      </c>
      <c r="C2754">
        <v>2</v>
      </c>
      <c r="D2754" t="s">
        <v>105</v>
      </c>
      <c r="E2754" t="s">
        <v>100</v>
      </c>
      <c r="F2754" t="s">
        <v>167</v>
      </c>
      <c r="G2754" t="s">
        <v>170</v>
      </c>
      <c r="H2754">
        <v>197</v>
      </c>
      <c r="I2754">
        <f>MediaSpend[[#This Row],[GrossMediaSpend]]*1.19</f>
        <v>234.42999999999998</v>
      </c>
    </row>
    <row r="2755" spans="1:9" x14ac:dyDescent="0.3">
      <c r="A2755" s="7">
        <v>44672</v>
      </c>
      <c r="B2755" s="7">
        <v>2021</v>
      </c>
      <c r="C2755">
        <v>2</v>
      </c>
      <c r="D2755" t="s">
        <v>112</v>
      </c>
      <c r="E2755" t="s">
        <v>100</v>
      </c>
      <c r="F2755" t="s">
        <v>160</v>
      </c>
      <c r="G2755" t="s">
        <v>328</v>
      </c>
      <c r="H2755">
        <v>187</v>
      </c>
      <c r="I2755">
        <f>MediaSpend[[#This Row],[GrossMediaSpend]]*1.19</f>
        <v>222.53</v>
      </c>
    </row>
    <row r="2756" spans="1:9" x14ac:dyDescent="0.3">
      <c r="A2756" s="7">
        <v>44672</v>
      </c>
      <c r="B2756" s="7">
        <v>2021</v>
      </c>
      <c r="C2756">
        <v>2</v>
      </c>
      <c r="D2756" t="s">
        <v>112</v>
      </c>
      <c r="E2756" t="s">
        <v>100</v>
      </c>
      <c r="F2756" t="s">
        <v>245</v>
      </c>
      <c r="G2756" t="s">
        <v>360</v>
      </c>
      <c r="H2756">
        <v>36</v>
      </c>
      <c r="I2756">
        <f>MediaSpend[[#This Row],[GrossMediaSpend]]*1.19</f>
        <v>42.839999999999996</v>
      </c>
    </row>
    <row r="2757" spans="1:9" x14ac:dyDescent="0.3">
      <c r="A2757" s="7">
        <v>44672</v>
      </c>
      <c r="B2757" s="7">
        <v>2021</v>
      </c>
      <c r="C2757">
        <v>2</v>
      </c>
      <c r="D2757" t="s">
        <v>173</v>
      </c>
      <c r="E2757" t="s">
        <v>100</v>
      </c>
      <c r="F2757" t="s">
        <v>447</v>
      </c>
      <c r="G2757" t="s">
        <v>448</v>
      </c>
      <c r="H2757">
        <v>41</v>
      </c>
      <c r="I2757">
        <f>MediaSpend[[#This Row],[GrossMediaSpend]]*1.19</f>
        <v>48.79</v>
      </c>
    </row>
    <row r="2758" spans="1:9" x14ac:dyDescent="0.3">
      <c r="A2758" s="7">
        <v>44672</v>
      </c>
      <c r="B2758" s="7">
        <v>2021</v>
      </c>
      <c r="C2758">
        <v>2</v>
      </c>
      <c r="D2758" t="s">
        <v>116</v>
      </c>
      <c r="E2758" t="s">
        <v>100</v>
      </c>
      <c r="F2758" t="s">
        <v>185</v>
      </c>
      <c r="G2758" t="s">
        <v>186</v>
      </c>
      <c r="H2758">
        <v>20</v>
      </c>
      <c r="I2758">
        <f>MediaSpend[[#This Row],[GrossMediaSpend]]*1.19</f>
        <v>23.799999999999997</v>
      </c>
    </row>
    <row r="2759" spans="1:9" x14ac:dyDescent="0.3">
      <c r="A2759" s="7">
        <v>44672</v>
      </c>
      <c r="B2759" s="7">
        <v>2021</v>
      </c>
      <c r="C2759">
        <v>2</v>
      </c>
      <c r="D2759" t="s">
        <v>187</v>
      </c>
      <c r="E2759" t="s">
        <v>100</v>
      </c>
      <c r="F2759" t="s">
        <v>190</v>
      </c>
      <c r="G2759" t="s">
        <v>191</v>
      </c>
      <c r="H2759">
        <v>29</v>
      </c>
      <c r="I2759">
        <f>MediaSpend[[#This Row],[GrossMediaSpend]]*1.19</f>
        <v>34.51</v>
      </c>
    </row>
    <row r="2760" spans="1:9" x14ac:dyDescent="0.3">
      <c r="A2760" s="7">
        <v>44672</v>
      </c>
      <c r="B2760" s="7">
        <v>2021</v>
      </c>
      <c r="C2760">
        <v>2</v>
      </c>
      <c r="D2760" t="s">
        <v>107</v>
      </c>
      <c r="E2760" t="s">
        <v>100</v>
      </c>
      <c r="F2760" t="s">
        <v>174</v>
      </c>
      <c r="G2760" t="s">
        <v>175</v>
      </c>
      <c r="H2760">
        <v>214</v>
      </c>
      <c r="I2760">
        <f>MediaSpend[[#This Row],[GrossMediaSpend]]*1.19</f>
        <v>254.66</v>
      </c>
    </row>
    <row r="2761" spans="1:9" x14ac:dyDescent="0.3">
      <c r="A2761" s="7">
        <v>44672</v>
      </c>
      <c r="B2761" s="7">
        <v>2021</v>
      </c>
      <c r="C2761">
        <v>2</v>
      </c>
      <c r="D2761" t="s">
        <v>107</v>
      </c>
      <c r="E2761" t="s">
        <v>100</v>
      </c>
      <c r="F2761" t="s">
        <v>197</v>
      </c>
      <c r="G2761" t="s">
        <v>198</v>
      </c>
      <c r="H2761">
        <v>51</v>
      </c>
      <c r="I2761">
        <f>MediaSpend[[#This Row],[GrossMediaSpend]]*1.19</f>
        <v>60.69</v>
      </c>
    </row>
    <row r="2762" spans="1:9" x14ac:dyDescent="0.3">
      <c r="A2762" s="7">
        <v>44672</v>
      </c>
      <c r="B2762" s="7">
        <v>2021</v>
      </c>
      <c r="C2762">
        <v>2</v>
      </c>
      <c r="D2762" t="s">
        <v>116</v>
      </c>
      <c r="E2762" t="s">
        <v>100</v>
      </c>
      <c r="F2762" t="s">
        <v>294</v>
      </c>
      <c r="G2762" t="s">
        <v>311</v>
      </c>
      <c r="H2762">
        <v>16</v>
      </c>
      <c r="I2762">
        <f>MediaSpend[[#This Row],[GrossMediaSpend]]*1.19</f>
        <v>19.04</v>
      </c>
    </row>
    <row r="2763" spans="1:9" x14ac:dyDescent="0.3">
      <c r="A2763" s="7">
        <v>44672</v>
      </c>
      <c r="B2763" s="7">
        <v>2021</v>
      </c>
      <c r="C2763">
        <v>2</v>
      </c>
      <c r="D2763" t="s">
        <v>149</v>
      </c>
      <c r="E2763" t="s">
        <v>100</v>
      </c>
      <c r="F2763" t="s">
        <v>174</v>
      </c>
      <c r="G2763" t="s">
        <v>175</v>
      </c>
      <c r="H2763">
        <v>151</v>
      </c>
      <c r="I2763">
        <f>MediaSpend[[#This Row],[GrossMediaSpend]]*1.19</f>
        <v>179.69</v>
      </c>
    </row>
    <row r="2764" spans="1:9" x14ac:dyDescent="0.3">
      <c r="A2764" s="7">
        <v>44672</v>
      </c>
      <c r="B2764" s="7">
        <v>2021</v>
      </c>
      <c r="C2764">
        <v>2</v>
      </c>
      <c r="D2764" t="s">
        <v>149</v>
      </c>
      <c r="E2764" t="s">
        <v>100</v>
      </c>
      <c r="F2764" t="s">
        <v>335</v>
      </c>
      <c r="G2764" t="s">
        <v>336</v>
      </c>
      <c r="H2764">
        <v>240</v>
      </c>
      <c r="I2764">
        <f>MediaSpend[[#This Row],[GrossMediaSpend]]*1.19</f>
        <v>285.59999999999997</v>
      </c>
    </row>
    <row r="2765" spans="1:9" x14ac:dyDescent="0.3">
      <c r="A2765" s="7">
        <v>44672</v>
      </c>
      <c r="B2765" s="7">
        <v>2021</v>
      </c>
      <c r="C2765">
        <v>2</v>
      </c>
      <c r="D2765" t="s">
        <v>112</v>
      </c>
      <c r="E2765" t="s">
        <v>100</v>
      </c>
      <c r="F2765" t="s">
        <v>202</v>
      </c>
      <c r="G2765" t="s">
        <v>203</v>
      </c>
      <c r="H2765">
        <v>166</v>
      </c>
      <c r="I2765">
        <f>MediaSpend[[#This Row],[GrossMediaSpend]]*1.19</f>
        <v>197.54</v>
      </c>
    </row>
    <row r="2766" spans="1:9" x14ac:dyDescent="0.3">
      <c r="A2766" s="7">
        <v>44672</v>
      </c>
      <c r="B2766" s="7">
        <v>2021</v>
      </c>
      <c r="C2766">
        <v>2</v>
      </c>
      <c r="D2766" t="s">
        <v>99</v>
      </c>
      <c r="E2766" t="s">
        <v>100</v>
      </c>
      <c r="F2766" t="s">
        <v>210</v>
      </c>
      <c r="G2766" t="s">
        <v>211</v>
      </c>
      <c r="H2766">
        <v>226</v>
      </c>
      <c r="I2766">
        <f>MediaSpend[[#This Row],[GrossMediaSpend]]*1.19</f>
        <v>268.94</v>
      </c>
    </row>
    <row r="2767" spans="1:9" x14ac:dyDescent="0.3">
      <c r="A2767" s="7">
        <v>44672</v>
      </c>
      <c r="B2767" s="7">
        <v>2021</v>
      </c>
      <c r="C2767">
        <v>2</v>
      </c>
      <c r="D2767" t="s">
        <v>111</v>
      </c>
      <c r="E2767" t="s">
        <v>100</v>
      </c>
      <c r="F2767" t="s">
        <v>210</v>
      </c>
      <c r="G2767" t="s">
        <v>211</v>
      </c>
      <c r="H2767">
        <v>45</v>
      </c>
      <c r="I2767">
        <f>MediaSpend[[#This Row],[GrossMediaSpend]]*1.19</f>
        <v>53.55</v>
      </c>
    </row>
    <row r="2768" spans="1:9" x14ac:dyDescent="0.3">
      <c r="A2768" s="7">
        <v>44672</v>
      </c>
      <c r="B2768" s="7">
        <v>2021</v>
      </c>
      <c r="C2768">
        <v>2</v>
      </c>
      <c r="D2768" t="s">
        <v>173</v>
      </c>
      <c r="E2768" t="s">
        <v>100</v>
      </c>
      <c r="F2768" t="s">
        <v>212</v>
      </c>
      <c r="G2768" t="s">
        <v>213</v>
      </c>
      <c r="H2768">
        <v>266</v>
      </c>
      <c r="I2768">
        <f>MediaSpend[[#This Row],[GrossMediaSpend]]*1.19</f>
        <v>316.53999999999996</v>
      </c>
    </row>
    <row r="2769" spans="1:9" x14ac:dyDescent="0.3">
      <c r="A2769" s="7">
        <v>44672</v>
      </c>
      <c r="B2769" s="7">
        <v>2021</v>
      </c>
      <c r="C2769">
        <v>2</v>
      </c>
      <c r="D2769" t="s">
        <v>187</v>
      </c>
      <c r="E2769" t="s">
        <v>100</v>
      </c>
      <c r="F2769" t="s">
        <v>214</v>
      </c>
      <c r="G2769" t="s">
        <v>217</v>
      </c>
      <c r="H2769">
        <v>196</v>
      </c>
      <c r="I2769">
        <f>MediaSpend[[#This Row],[GrossMediaSpend]]*1.19</f>
        <v>233.23999999999998</v>
      </c>
    </row>
    <row r="2770" spans="1:9" x14ac:dyDescent="0.3">
      <c r="A2770" s="7">
        <v>44672</v>
      </c>
      <c r="B2770" s="7">
        <v>2021</v>
      </c>
      <c r="C2770">
        <v>2</v>
      </c>
      <c r="D2770" t="s">
        <v>103</v>
      </c>
      <c r="E2770" t="s">
        <v>100</v>
      </c>
      <c r="F2770" t="s">
        <v>214</v>
      </c>
      <c r="G2770" t="s">
        <v>215</v>
      </c>
      <c r="H2770">
        <v>140</v>
      </c>
      <c r="I2770">
        <f>MediaSpend[[#This Row],[GrossMediaSpend]]*1.19</f>
        <v>166.6</v>
      </c>
    </row>
    <row r="2771" spans="1:9" x14ac:dyDescent="0.3">
      <c r="A2771" s="7">
        <v>44672</v>
      </c>
      <c r="B2771" s="7">
        <v>2021</v>
      </c>
      <c r="C2771">
        <v>2</v>
      </c>
      <c r="D2771" t="s">
        <v>104</v>
      </c>
      <c r="E2771" t="s">
        <v>100</v>
      </c>
      <c r="F2771" t="s">
        <v>214</v>
      </c>
      <c r="G2771" t="s">
        <v>296</v>
      </c>
      <c r="H2771">
        <v>132</v>
      </c>
      <c r="I2771">
        <f>MediaSpend[[#This Row],[GrossMediaSpend]]*1.19</f>
        <v>157.07999999999998</v>
      </c>
    </row>
    <row r="2772" spans="1:9" x14ac:dyDescent="0.3">
      <c r="A2772" s="7">
        <v>44672</v>
      </c>
      <c r="B2772" s="7">
        <v>2021</v>
      </c>
      <c r="C2772">
        <v>2</v>
      </c>
      <c r="D2772" t="s">
        <v>104</v>
      </c>
      <c r="E2772" t="s">
        <v>100</v>
      </c>
      <c r="F2772" t="s">
        <v>214</v>
      </c>
      <c r="G2772" t="s">
        <v>216</v>
      </c>
      <c r="H2772">
        <v>215</v>
      </c>
      <c r="I2772">
        <f>MediaSpend[[#This Row],[GrossMediaSpend]]*1.19</f>
        <v>255.85</v>
      </c>
    </row>
    <row r="2773" spans="1:9" x14ac:dyDescent="0.3">
      <c r="A2773" s="7">
        <v>44672</v>
      </c>
      <c r="B2773" s="7">
        <v>2021</v>
      </c>
      <c r="C2773">
        <v>2</v>
      </c>
      <c r="D2773" t="s">
        <v>222</v>
      </c>
      <c r="E2773" t="s">
        <v>100</v>
      </c>
      <c r="F2773" t="s">
        <v>214</v>
      </c>
      <c r="G2773" t="s">
        <v>297</v>
      </c>
      <c r="H2773">
        <v>13</v>
      </c>
      <c r="I2773">
        <f>MediaSpend[[#This Row],[GrossMediaSpend]]*1.19</f>
        <v>15.469999999999999</v>
      </c>
    </row>
    <row r="2774" spans="1:9" x14ac:dyDescent="0.3">
      <c r="A2774" s="7">
        <v>44672</v>
      </c>
      <c r="B2774" s="7">
        <v>2021</v>
      </c>
      <c r="C2774">
        <v>2</v>
      </c>
      <c r="D2774" t="s">
        <v>105</v>
      </c>
      <c r="E2774" t="s">
        <v>100</v>
      </c>
      <c r="F2774" t="s">
        <v>214</v>
      </c>
      <c r="G2774" t="s">
        <v>215</v>
      </c>
      <c r="H2774">
        <v>238</v>
      </c>
      <c r="I2774">
        <f>MediaSpend[[#This Row],[GrossMediaSpend]]*1.19</f>
        <v>283.21999999999997</v>
      </c>
    </row>
    <row r="2775" spans="1:9" x14ac:dyDescent="0.3">
      <c r="A2775" s="7">
        <v>44672</v>
      </c>
      <c r="B2775" s="7">
        <v>2021</v>
      </c>
      <c r="C2775">
        <v>2</v>
      </c>
      <c r="D2775" t="s">
        <v>105</v>
      </c>
      <c r="E2775" t="s">
        <v>100</v>
      </c>
      <c r="F2775" t="s">
        <v>214</v>
      </c>
      <c r="G2775" t="s">
        <v>217</v>
      </c>
      <c r="H2775">
        <v>32</v>
      </c>
      <c r="I2775">
        <f>MediaSpend[[#This Row],[GrossMediaSpend]]*1.19</f>
        <v>38.08</v>
      </c>
    </row>
    <row r="2776" spans="1:9" x14ac:dyDescent="0.3">
      <c r="A2776" s="7">
        <v>44672</v>
      </c>
      <c r="B2776" s="7">
        <v>2021</v>
      </c>
      <c r="C2776">
        <v>2</v>
      </c>
      <c r="D2776" t="s">
        <v>105</v>
      </c>
      <c r="E2776" t="s">
        <v>100</v>
      </c>
      <c r="F2776" t="s">
        <v>214</v>
      </c>
      <c r="G2776" t="s">
        <v>298</v>
      </c>
      <c r="H2776">
        <v>22</v>
      </c>
      <c r="I2776">
        <f>MediaSpend[[#This Row],[GrossMediaSpend]]*1.19</f>
        <v>26.18</v>
      </c>
    </row>
    <row r="2777" spans="1:9" x14ac:dyDescent="0.3">
      <c r="A2777" s="7">
        <v>44672</v>
      </c>
      <c r="B2777" s="7">
        <v>2021</v>
      </c>
      <c r="C2777">
        <v>2</v>
      </c>
      <c r="D2777" t="s">
        <v>173</v>
      </c>
      <c r="E2777" t="s">
        <v>100</v>
      </c>
      <c r="F2777" t="s">
        <v>218</v>
      </c>
      <c r="G2777" t="s">
        <v>354</v>
      </c>
      <c r="H2777">
        <v>96</v>
      </c>
      <c r="I2777">
        <f>MediaSpend[[#This Row],[GrossMediaSpend]]*1.19</f>
        <v>114.24</v>
      </c>
    </row>
    <row r="2778" spans="1:9" x14ac:dyDescent="0.3">
      <c r="A2778" s="7">
        <v>44672</v>
      </c>
      <c r="B2778" s="7">
        <v>2021</v>
      </c>
      <c r="C2778">
        <v>2</v>
      </c>
      <c r="D2778" t="s">
        <v>173</v>
      </c>
      <c r="E2778" t="s">
        <v>100</v>
      </c>
      <c r="F2778" t="s">
        <v>218</v>
      </c>
      <c r="G2778" t="s">
        <v>219</v>
      </c>
      <c r="H2778">
        <v>129</v>
      </c>
      <c r="I2778">
        <f>MediaSpend[[#This Row],[GrossMediaSpend]]*1.19</f>
        <v>153.51</v>
      </c>
    </row>
    <row r="2779" spans="1:9" x14ac:dyDescent="0.3">
      <c r="A2779" s="7">
        <v>44672</v>
      </c>
      <c r="B2779" s="7">
        <v>2021</v>
      </c>
      <c r="C2779">
        <v>2</v>
      </c>
      <c r="D2779" t="s">
        <v>111</v>
      </c>
      <c r="E2779" t="s">
        <v>100</v>
      </c>
      <c r="F2779" t="s">
        <v>218</v>
      </c>
      <c r="G2779" t="s">
        <v>339</v>
      </c>
      <c r="H2779">
        <v>152</v>
      </c>
      <c r="I2779">
        <f>MediaSpend[[#This Row],[GrossMediaSpend]]*1.19</f>
        <v>180.88</v>
      </c>
    </row>
    <row r="2780" spans="1:9" x14ac:dyDescent="0.3">
      <c r="A2780" s="7">
        <v>44672</v>
      </c>
      <c r="B2780" s="7">
        <v>2021</v>
      </c>
      <c r="C2780">
        <v>2</v>
      </c>
      <c r="D2780" t="s">
        <v>99</v>
      </c>
      <c r="E2780" t="s">
        <v>100</v>
      </c>
      <c r="F2780" t="s">
        <v>218</v>
      </c>
      <c r="G2780" t="s">
        <v>221</v>
      </c>
      <c r="H2780">
        <v>174</v>
      </c>
      <c r="I2780">
        <f>MediaSpend[[#This Row],[GrossMediaSpend]]*1.19</f>
        <v>207.06</v>
      </c>
    </row>
    <row r="2781" spans="1:9" x14ac:dyDescent="0.3">
      <c r="A2781" s="7">
        <v>44672</v>
      </c>
      <c r="B2781" s="7">
        <v>2021</v>
      </c>
      <c r="C2781">
        <v>2</v>
      </c>
      <c r="D2781" t="s">
        <v>178</v>
      </c>
      <c r="E2781" t="s">
        <v>100</v>
      </c>
      <c r="F2781" t="s">
        <v>218</v>
      </c>
      <c r="G2781" t="s">
        <v>221</v>
      </c>
      <c r="H2781">
        <v>208</v>
      </c>
      <c r="I2781">
        <f>MediaSpend[[#This Row],[GrossMediaSpend]]*1.19</f>
        <v>247.51999999999998</v>
      </c>
    </row>
    <row r="2782" spans="1:9" x14ac:dyDescent="0.3">
      <c r="A2782" s="7">
        <v>44672</v>
      </c>
      <c r="B2782" s="7">
        <v>2021</v>
      </c>
      <c r="C2782">
        <v>2</v>
      </c>
      <c r="D2782" t="s">
        <v>103</v>
      </c>
      <c r="E2782" t="s">
        <v>100</v>
      </c>
      <c r="F2782" t="s">
        <v>218</v>
      </c>
      <c r="G2782" t="s">
        <v>221</v>
      </c>
      <c r="H2782">
        <v>211</v>
      </c>
      <c r="I2782">
        <f>MediaSpend[[#This Row],[GrossMediaSpend]]*1.19</f>
        <v>251.08999999999997</v>
      </c>
    </row>
    <row r="2783" spans="1:9" x14ac:dyDescent="0.3">
      <c r="A2783" s="7">
        <v>44672</v>
      </c>
      <c r="B2783" s="7">
        <v>2021</v>
      </c>
      <c r="C2783">
        <v>2</v>
      </c>
      <c r="D2783" t="s">
        <v>111</v>
      </c>
      <c r="E2783" t="s">
        <v>100</v>
      </c>
      <c r="F2783" t="s">
        <v>218</v>
      </c>
      <c r="G2783" t="s">
        <v>221</v>
      </c>
      <c r="H2783">
        <v>241</v>
      </c>
      <c r="I2783">
        <f>MediaSpend[[#This Row],[GrossMediaSpend]]*1.19</f>
        <v>286.78999999999996</v>
      </c>
    </row>
    <row r="2784" spans="1:9" x14ac:dyDescent="0.3">
      <c r="A2784" s="7">
        <v>44672</v>
      </c>
      <c r="B2784" s="7">
        <v>2021</v>
      </c>
      <c r="C2784">
        <v>2</v>
      </c>
      <c r="D2784" t="s">
        <v>149</v>
      </c>
      <c r="E2784" t="s">
        <v>100</v>
      </c>
      <c r="F2784" t="s">
        <v>218</v>
      </c>
      <c r="G2784" t="s">
        <v>221</v>
      </c>
      <c r="H2784">
        <v>144</v>
      </c>
      <c r="I2784">
        <f>MediaSpend[[#This Row],[GrossMediaSpend]]*1.19</f>
        <v>171.35999999999999</v>
      </c>
    </row>
    <row r="2785" spans="1:9" x14ac:dyDescent="0.3">
      <c r="A2785" s="7">
        <v>44700</v>
      </c>
      <c r="B2785" s="7">
        <v>2021</v>
      </c>
      <c r="C2785">
        <v>3</v>
      </c>
      <c r="D2785" t="s">
        <v>99</v>
      </c>
      <c r="E2785" t="s">
        <v>100</v>
      </c>
      <c r="F2785" t="s">
        <v>101</v>
      </c>
      <c r="G2785" t="s">
        <v>102</v>
      </c>
      <c r="H2785">
        <v>105</v>
      </c>
      <c r="I2785">
        <f>MediaSpend[[#This Row],[GrossMediaSpend]]*1.19</f>
        <v>124.94999999999999</v>
      </c>
    </row>
    <row r="2786" spans="1:9" x14ac:dyDescent="0.3">
      <c r="A2786" s="7">
        <v>44700</v>
      </c>
      <c r="B2786" s="7">
        <v>2021</v>
      </c>
      <c r="C2786">
        <v>3</v>
      </c>
      <c r="D2786" t="s">
        <v>103</v>
      </c>
      <c r="E2786" t="s">
        <v>100</v>
      </c>
      <c r="F2786" t="s">
        <v>101</v>
      </c>
      <c r="G2786" t="s">
        <v>102</v>
      </c>
      <c r="H2786">
        <v>131</v>
      </c>
      <c r="I2786">
        <f>MediaSpend[[#This Row],[GrossMediaSpend]]*1.19</f>
        <v>155.88999999999999</v>
      </c>
    </row>
    <row r="2787" spans="1:9" x14ac:dyDescent="0.3">
      <c r="A2787" s="7">
        <v>44700</v>
      </c>
      <c r="B2787" s="7">
        <v>2021</v>
      </c>
      <c r="C2787">
        <v>3</v>
      </c>
      <c r="D2787" t="s">
        <v>107</v>
      </c>
      <c r="E2787" t="s">
        <v>100</v>
      </c>
      <c r="F2787" t="s">
        <v>101</v>
      </c>
      <c r="G2787" t="s">
        <v>102</v>
      </c>
      <c r="H2787">
        <v>66</v>
      </c>
      <c r="I2787">
        <f>MediaSpend[[#This Row],[GrossMediaSpend]]*1.19</f>
        <v>78.539999999999992</v>
      </c>
    </row>
    <row r="2788" spans="1:9" x14ac:dyDescent="0.3">
      <c r="A2788" s="7">
        <v>44700</v>
      </c>
      <c r="B2788" s="7">
        <v>2021</v>
      </c>
      <c r="C2788">
        <v>3</v>
      </c>
      <c r="D2788" t="s">
        <v>111</v>
      </c>
      <c r="E2788" t="s">
        <v>100</v>
      </c>
      <c r="F2788" t="s">
        <v>101</v>
      </c>
      <c r="G2788" t="s">
        <v>102</v>
      </c>
      <c r="H2788">
        <v>43</v>
      </c>
      <c r="I2788">
        <f>MediaSpend[[#This Row],[GrossMediaSpend]]*1.19</f>
        <v>51.169999999999995</v>
      </c>
    </row>
    <row r="2789" spans="1:9" x14ac:dyDescent="0.3">
      <c r="A2789" s="7">
        <v>44700</v>
      </c>
      <c r="B2789" s="7">
        <v>2021</v>
      </c>
      <c r="C2789">
        <v>3</v>
      </c>
      <c r="D2789" t="s">
        <v>104</v>
      </c>
      <c r="E2789" t="s">
        <v>100</v>
      </c>
      <c r="F2789" t="s">
        <v>101</v>
      </c>
      <c r="G2789" t="s">
        <v>102</v>
      </c>
      <c r="H2789">
        <v>76</v>
      </c>
      <c r="I2789">
        <f>MediaSpend[[#This Row],[GrossMediaSpend]]*1.19</f>
        <v>90.44</v>
      </c>
    </row>
    <row r="2790" spans="1:9" x14ac:dyDescent="0.3">
      <c r="A2790" s="7">
        <v>44700</v>
      </c>
      <c r="B2790" s="7">
        <v>2021</v>
      </c>
      <c r="C2790">
        <v>3</v>
      </c>
      <c r="D2790" t="s">
        <v>105</v>
      </c>
      <c r="E2790" t="s">
        <v>100</v>
      </c>
      <c r="F2790" t="s">
        <v>101</v>
      </c>
      <c r="G2790" t="s">
        <v>102</v>
      </c>
      <c r="H2790">
        <v>236</v>
      </c>
      <c r="I2790">
        <f>MediaSpend[[#This Row],[GrossMediaSpend]]*1.19</f>
        <v>280.83999999999997</v>
      </c>
    </row>
    <row r="2791" spans="1:9" x14ac:dyDescent="0.3">
      <c r="A2791" s="7">
        <v>44700</v>
      </c>
      <c r="B2791" s="7">
        <v>2021</v>
      </c>
      <c r="C2791">
        <v>3</v>
      </c>
      <c r="D2791" t="s">
        <v>99</v>
      </c>
      <c r="E2791" t="s">
        <v>100</v>
      </c>
      <c r="F2791" t="s">
        <v>101</v>
      </c>
      <c r="G2791" t="s">
        <v>106</v>
      </c>
      <c r="H2791">
        <v>72</v>
      </c>
      <c r="I2791">
        <f>MediaSpend[[#This Row],[GrossMediaSpend]]*1.19</f>
        <v>85.679999999999993</v>
      </c>
    </row>
    <row r="2792" spans="1:9" x14ac:dyDescent="0.3">
      <c r="A2792" s="7">
        <v>44700</v>
      </c>
      <c r="B2792" s="7">
        <v>2021</v>
      </c>
      <c r="C2792">
        <v>3</v>
      </c>
      <c r="D2792" t="s">
        <v>111</v>
      </c>
      <c r="E2792" t="s">
        <v>100</v>
      </c>
      <c r="F2792" t="s">
        <v>101</v>
      </c>
      <c r="G2792" t="s">
        <v>106</v>
      </c>
      <c r="H2792">
        <v>98</v>
      </c>
      <c r="I2792">
        <f>MediaSpend[[#This Row],[GrossMediaSpend]]*1.19</f>
        <v>116.61999999999999</v>
      </c>
    </row>
    <row r="2793" spans="1:9" x14ac:dyDescent="0.3">
      <c r="A2793" s="7">
        <v>44700</v>
      </c>
      <c r="B2793" s="7">
        <v>2021</v>
      </c>
      <c r="C2793">
        <v>3</v>
      </c>
      <c r="D2793" t="s">
        <v>104</v>
      </c>
      <c r="E2793" t="s">
        <v>100</v>
      </c>
      <c r="F2793" t="s">
        <v>101</v>
      </c>
      <c r="G2793" t="s">
        <v>106</v>
      </c>
      <c r="H2793">
        <v>178</v>
      </c>
      <c r="I2793">
        <f>MediaSpend[[#This Row],[GrossMediaSpend]]*1.19</f>
        <v>211.82</v>
      </c>
    </row>
    <row r="2794" spans="1:9" x14ac:dyDescent="0.3">
      <c r="A2794" s="7">
        <v>44700</v>
      </c>
      <c r="B2794" s="7">
        <v>2021</v>
      </c>
      <c r="C2794">
        <v>3</v>
      </c>
      <c r="D2794" t="s">
        <v>105</v>
      </c>
      <c r="E2794" t="s">
        <v>100</v>
      </c>
      <c r="F2794" t="s">
        <v>101</v>
      </c>
      <c r="G2794" t="s">
        <v>106</v>
      </c>
      <c r="H2794">
        <v>8</v>
      </c>
      <c r="I2794">
        <f>MediaSpend[[#This Row],[GrossMediaSpend]]*1.19</f>
        <v>9.52</v>
      </c>
    </row>
    <row r="2795" spans="1:9" x14ac:dyDescent="0.3">
      <c r="A2795" s="7">
        <v>44700</v>
      </c>
      <c r="B2795" s="7">
        <v>2021</v>
      </c>
      <c r="C2795">
        <v>3</v>
      </c>
      <c r="D2795" t="s">
        <v>99</v>
      </c>
      <c r="E2795" t="s">
        <v>100</v>
      </c>
      <c r="F2795" t="s">
        <v>101</v>
      </c>
      <c r="G2795" t="s">
        <v>223</v>
      </c>
      <c r="H2795">
        <v>2</v>
      </c>
      <c r="I2795">
        <f>MediaSpend[[#This Row],[GrossMediaSpend]]*1.19</f>
        <v>2.38</v>
      </c>
    </row>
    <row r="2796" spans="1:9" x14ac:dyDescent="0.3">
      <c r="A2796" s="7">
        <v>44700</v>
      </c>
      <c r="B2796" s="7">
        <v>2021</v>
      </c>
      <c r="C2796">
        <v>3</v>
      </c>
      <c r="D2796" t="s">
        <v>107</v>
      </c>
      <c r="E2796" t="s">
        <v>100</v>
      </c>
      <c r="F2796" t="s">
        <v>101</v>
      </c>
      <c r="G2796" t="s">
        <v>223</v>
      </c>
      <c r="H2796">
        <v>193</v>
      </c>
      <c r="I2796">
        <f>MediaSpend[[#This Row],[GrossMediaSpend]]*1.19</f>
        <v>229.67</v>
      </c>
    </row>
    <row r="2797" spans="1:9" x14ac:dyDescent="0.3">
      <c r="A2797" s="7">
        <v>44700</v>
      </c>
      <c r="B2797" s="7">
        <v>2021</v>
      </c>
      <c r="C2797">
        <v>3</v>
      </c>
      <c r="D2797" t="s">
        <v>107</v>
      </c>
      <c r="E2797" t="s">
        <v>100</v>
      </c>
      <c r="F2797" t="s">
        <v>101</v>
      </c>
      <c r="G2797" t="s">
        <v>108</v>
      </c>
      <c r="H2797">
        <v>81</v>
      </c>
      <c r="I2797">
        <f>MediaSpend[[#This Row],[GrossMediaSpend]]*1.19</f>
        <v>96.39</v>
      </c>
    </row>
    <row r="2798" spans="1:9" x14ac:dyDescent="0.3">
      <c r="A2798" s="7">
        <v>44700</v>
      </c>
      <c r="B2798" s="7">
        <v>2021</v>
      </c>
      <c r="C2798">
        <v>3</v>
      </c>
      <c r="D2798" t="s">
        <v>103</v>
      </c>
      <c r="E2798" t="s">
        <v>100</v>
      </c>
      <c r="F2798" t="s">
        <v>101</v>
      </c>
      <c r="G2798" t="s">
        <v>109</v>
      </c>
      <c r="H2798">
        <v>86</v>
      </c>
      <c r="I2798">
        <f>MediaSpend[[#This Row],[GrossMediaSpend]]*1.19</f>
        <v>102.33999999999999</v>
      </c>
    </row>
    <row r="2799" spans="1:9" x14ac:dyDescent="0.3">
      <c r="A2799" s="7">
        <v>44700</v>
      </c>
      <c r="B2799" s="7">
        <v>2021</v>
      </c>
      <c r="C2799">
        <v>3</v>
      </c>
      <c r="D2799" t="s">
        <v>103</v>
      </c>
      <c r="E2799" t="s">
        <v>100</v>
      </c>
      <c r="F2799" t="s">
        <v>101</v>
      </c>
      <c r="G2799" t="s">
        <v>110</v>
      </c>
      <c r="H2799">
        <v>60</v>
      </c>
      <c r="I2799">
        <f>MediaSpend[[#This Row],[GrossMediaSpend]]*1.19</f>
        <v>71.399999999999991</v>
      </c>
    </row>
    <row r="2800" spans="1:9" x14ac:dyDescent="0.3">
      <c r="A2800" s="7">
        <v>44700</v>
      </c>
      <c r="B2800" s="7">
        <v>2021</v>
      </c>
      <c r="C2800">
        <v>3</v>
      </c>
      <c r="D2800" t="s">
        <v>103</v>
      </c>
      <c r="E2800" t="s">
        <v>100</v>
      </c>
      <c r="F2800" t="s">
        <v>101</v>
      </c>
      <c r="G2800" t="s">
        <v>340</v>
      </c>
      <c r="H2800">
        <v>67</v>
      </c>
      <c r="I2800">
        <f>MediaSpend[[#This Row],[GrossMediaSpend]]*1.19</f>
        <v>79.72999999999999</v>
      </c>
    </row>
    <row r="2801" spans="1:9" x14ac:dyDescent="0.3">
      <c r="A2801" s="7">
        <v>44700</v>
      </c>
      <c r="B2801" s="7">
        <v>2021</v>
      </c>
      <c r="C2801">
        <v>3</v>
      </c>
      <c r="D2801" t="s">
        <v>103</v>
      </c>
      <c r="E2801" t="s">
        <v>100</v>
      </c>
      <c r="F2801" t="s">
        <v>101</v>
      </c>
      <c r="G2801" t="s">
        <v>223</v>
      </c>
      <c r="H2801">
        <v>244</v>
      </c>
      <c r="I2801">
        <f>MediaSpend[[#This Row],[GrossMediaSpend]]*1.19</f>
        <v>290.36</v>
      </c>
    </row>
    <row r="2802" spans="1:9" x14ac:dyDescent="0.3">
      <c r="A2802" s="7">
        <v>44700</v>
      </c>
      <c r="B2802" s="7">
        <v>2021</v>
      </c>
      <c r="C2802">
        <v>3</v>
      </c>
      <c r="D2802" t="s">
        <v>111</v>
      </c>
      <c r="E2802" t="s">
        <v>100</v>
      </c>
      <c r="F2802" t="s">
        <v>101</v>
      </c>
      <c r="G2802" t="s">
        <v>110</v>
      </c>
      <c r="H2802">
        <v>207</v>
      </c>
      <c r="I2802">
        <f>MediaSpend[[#This Row],[GrossMediaSpend]]*1.19</f>
        <v>246.32999999999998</v>
      </c>
    </row>
    <row r="2803" spans="1:9" x14ac:dyDescent="0.3">
      <c r="A2803" s="7">
        <v>44700</v>
      </c>
      <c r="B2803" s="7">
        <v>2021</v>
      </c>
      <c r="C2803">
        <v>3</v>
      </c>
      <c r="D2803" t="s">
        <v>111</v>
      </c>
      <c r="E2803" t="s">
        <v>100</v>
      </c>
      <c r="F2803" t="s">
        <v>101</v>
      </c>
      <c r="G2803" t="s">
        <v>223</v>
      </c>
      <c r="H2803">
        <v>63</v>
      </c>
      <c r="I2803">
        <f>MediaSpend[[#This Row],[GrossMediaSpend]]*1.19</f>
        <v>74.97</v>
      </c>
    </row>
    <row r="2804" spans="1:9" x14ac:dyDescent="0.3">
      <c r="A2804" s="7">
        <v>44700</v>
      </c>
      <c r="B2804" s="7">
        <v>2021</v>
      </c>
      <c r="C2804">
        <v>3</v>
      </c>
      <c r="D2804" t="s">
        <v>104</v>
      </c>
      <c r="E2804" t="s">
        <v>100</v>
      </c>
      <c r="F2804" t="s">
        <v>101</v>
      </c>
      <c r="G2804" t="s">
        <v>316</v>
      </c>
      <c r="H2804">
        <v>10</v>
      </c>
      <c r="I2804">
        <f>MediaSpend[[#This Row],[GrossMediaSpend]]*1.19</f>
        <v>11.899999999999999</v>
      </c>
    </row>
    <row r="2805" spans="1:9" x14ac:dyDescent="0.3">
      <c r="A2805" s="7">
        <v>44700</v>
      </c>
      <c r="B2805" s="7">
        <v>2021</v>
      </c>
      <c r="C2805">
        <v>3</v>
      </c>
      <c r="D2805" t="s">
        <v>105</v>
      </c>
      <c r="E2805" t="s">
        <v>100</v>
      </c>
      <c r="F2805" t="s">
        <v>101</v>
      </c>
      <c r="G2805" t="s">
        <v>223</v>
      </c>
      <c r="H2805">
        <v>96</v>
      </c>
      <c r="I2805">
        <f>MediaSpend[[#This Row],[GrossMediaSpend]]*1.19</f>
        <v>114.24</v>
      </c>
    </row>
    <row r="2806" spans="1:9" x14ac:dyDescent="0.3">
      <c r="A2806" s="7">
        <v>44700</v>
      </c>
      <c r="B2806" s="7">
        <v>2021</v>
      </c>
      <c r="C2806">
        <v>3</v>
      </c>
      <c r="D2806" t="s">
        <v>99</v>
      </c>
      <c r="E2806" t="s">
        <v>113</v>
      </c>
      <c r="F2806" t="s">
        <v>114</v>
      </c>
      <c r="G2806" t="s">
        <v>225</v>
      </c>
      <c r="H2806">
        <v>10</v>
      </c>
      <c r="I2806">
        <f>MediaSpend[[#This Row],[GrossMediaSpend]]*1.19</f>
        <v>11.899999999999999</v>
      </c>
    </row>
    <row r="2807" spans="1:9" x14ac:dyDescent="0.3">
      <c r="A2807" s="7">
        <v>44700</v>
      </c>
      <c r="B2807" s="7">
        <v>2021</v>
      </c>
      <c r="C2807">
        <v>3</v>
      </c>
      <c r="D2807" t="s">
        <v>99</v>
      </c>
      <c r="E2807" t="s">
        <v>113</v>
      </c>
      <c r="F2807" t="s">
        <v>114</v>
      </c>
      <c r="G2807" t="s">
        <v>228</v>
      </c>
      <c r="H2807">
        <v>224</v>
      </c>
      <c r="I2807">
        <f>MediaSpend[[#This Row],[GrossMediaSpend]]*1.19</f>
        <v>266.56</v>
      </c>
    </row>
    <row r="2808" spans="1:9" x14ac:dyDescent="0.3">
      <c r="A2808" s="7">
        <v>44700</v>
      </c>
      <c r="B2808" s="7">
        <v>2021</v>
      </c>
      <c r="C2808">
        <v>3</v>
      </c>
      <c r="D2808" t="s">
        <v>103</v>
      </c>
      <c r="E2808" t="s">
        <v>113</v>
      </c>
      <c r="F2808" t="s">
        <v>114</v>
      </c>
      <c r="G2808" t="s">
        <v>365</v>
      </c>
      <c r="H2808">
        <v>149</v>
      </c>
      <c r="I2808">
        <f>MediaSpend[[#This Row],[GrossMediaSpend]]*1.19</f>
        <v>177.31</v>
      </c>
    </row>
    <row r="2809" spans="1:9" x14ac:dyDescent="0.3">
      <c r="A2809" s="7">
        <v>44700</v>
      </c>
      <c r="B2809" s="7">
        <v>2021</v>
      </c>
      <c r="C2809">
        <v>3</v>
      </c>
      <c r="D2809" t="s">
        <v>103</v>
      </c>
      <c r="E2809" t="s">
        <v>113</v>
      </c>
      <c r="F2809" t="s">
        <v>114</v>
      </c>
      <c r="G2809" t="s">
        <v>115</v>
      </c>
      <c r="H2809">
        <v>15</v>
      </c>
      <c r="I2809">
        <f>MediaSpend[[#This Row],[GrossMediaSpend]]*1.19</f>
        <v>17.849999999999998</v>
      </c>
    </row>
    <row r="2810" spans="1:9" x14ac:dyDescent="0.3">
      <c r="A2810" s="7">
        <v>44700</v>
      </c>
      <c r="B2810" s="7">
        <v>2021</v>
      </c>
      <c r="C2810">
        <v>3</v>
      </c>
      <c r="D2810" t="s">
        <v>103</v>
      </c>
      <c r="E2810" t="s">
        <v>113</v>
      </c>
      <c r="F2810" t="s">
        <v>114</v>
      </c>
      <c r="G2810" t="s">
        <v>227</v>
      </c>
      <c r="H2810">
        <v>212</v>
      </c>
      <c r="I2810">
        <f>MediaSpend[[#This Row],[GrossMediaSpend]]*1.19</f>
        <v>252.28</v>
      </c>
    </row>
    <row r="2811" spans="1:9" x14ac:dyDescent="0.3">
      <c r="A2811" s="7">
        <v>44700</v>
      </c>
      <c r="B2811" s="7">
        <v>2021</v>
      </c>
      <c r="C2811">
        <v>3</v>
      </c>
      <c r="D2811" t="s">
        <v>105</v>
      </c>
      <c r="E2811" t="s">
        <v>113</v>
      </c>
      <c r="F2811" t="s">
        <v>114</v>
      </c>
      <c r="G2811" t="s">
        <v>388</v>
      </c>
      <c r="H2811">
        <v>98</v>
      </c>
      <c r="I2811">
        <f>MediaSpend[[#This Row],[GrossMediaSpend]]*1.19</f>
        <v>116.61999999999999</v>
      </c>
    </row>
    <row r="2812" spans="1:9" x14ac:dyDescent="0.3">
      <c r="A2812" s="7">
        <v>44700</v>
      </c>
      <c r="B2812" s="7">
        <v>2021</v>
      </c>
      <c r="C2812">
        <v>3</v>
      </c>
      <c r="D2812" t="s">
        <v>116</v>
      </c>
      <c r="E2812" t="s">
        <v>113</v>
      </c>
      <c r="F2812" t="s">
        <v>114</v>
      </c>
      <c r="G2812" t="s">
        <v>115</v>
      </c>
      <c r="H2812">
        <v>242</v>
      </c>
      <c r="I2812">
        <f>MediaSpend[[#This Row],[GrossMediaSpend]]*1.19</f>
        <v>287.97999999999996</v>
      </c>
    </row>
    <row r="2813" spans="1:9" x14ac:dyDescent="0.3">
      <c r="A2813" s="7">
        <v>44700</v>
      </c>
      <c r="B2813" s="7">
        <v>2021</v>
      </c>
      <c r="C2813">
        <v>3</v>
      </c>
      <c r="D2813" t="s">
        <v>116</v>
      </c>
      <c r="E2813" t="s">
        <v>113</v>
      </c>
      <c r="F2813" t="s">
        <v>114</v>
      </c>
      <c r="G2813" t="s">
        <v>226</v>
      </c>
      <c r="H2813">
        <v>26</v>
      </c>
      <c r="I2813">
        <f>MediaSpend[[#This Row],[GrossMediaSpend]]*1.19</f>
        <v>30.939999999999998</v>
      </c>
    </row>
    <row r="2814" spans="1:9" x14ac:dyDescent="0.3">
      <c r="A2814" s="7">
        <v>44700</v>
      </c>
      <c r="B2814" s="7">
        <v>2021</v>
      </c>
      <c r="C2814">
        <v>3</v>
      </c>
      <c r="D2814" t="s">
        <v>116</v>
      </c>
      <c r="E2814" t="s">
        <v>113</v>
      </c>
      <c r="F2814" t="s">
        <v>114</v>
      </c>
      <c r="G2814" t="s">
        <v>227</v>
      </c>
      <c r="H2814">
        <v>264</v>
      </c>
      <c r="I2814">
        <f>MediaSpend[[#This Row],[GrossMediaSpend]]*1.19</f>
        <v>314.15999999999997</v>
      </c>
    </row>
    <row r="2815" spans="1:9" x14ac:dyDescent="0.3">
      <c r="A2815" s="7">
        <v>44700</v>
      </c>
      <c r="B2815" s="7">
        <v>2021</v>
      </c>
      <c r="C2815">
        <v>3</v>
      </c>
      <c r="D2815" t="s">
        <v>99</v>
      </c>
      <c r="E2815" t="s">
        <v>113</v>
      </c>
      <c r="F2815" t="s">
        <v>114</v>
      </c>
      <c r="G2815" t="s">
        <v>117</v>
      </c>
      <c r="H2815">
        <v>270</v>
      </c>
      <c r="I2815">
        <f>MediaSpend[[#This Row],[GrossMediaSpend]]*1.19</f>
        <v>321.3</v>
      </c>
    </row>
    <row r="2816" spans="1:9" x14ac:dyDescent="0.3">
      <c r="A2816" s="7">
        <v>44700</v>
      </c>
      <c r="B2816" s="7">
        <v>2021</v>
      </c>
      <c r="C2816">
        <v>3</v>
      </c>
      <c r="D2816" t="s">
        <v>116</v>
      </c>
      <c r="E2816" t="s">
        <v>113</v>
      </c>
      <c r="F2816" t="s">
        <v>114</v>
      </c>
      <c r="G2816" t="s">
        <v>117</v>
      </c>
      <c r="H2816">
        <v>57</v>
      </c>
      <c r="I2816">
        <f>MediaSpend[[#This Row],[GrossMediaSpend]]*1.19</f>
        <v>67.83</v>
      </c>
    </row>
    <row r="2817" spans="1:9" x14ac:dyDescent="0.3">
      <c r="A2817" s="7">
        <v>44700</v>
      </c>
      <c r="B2817" s="7">
        <v>2021</v>
      </c>
      <c r="C2817">
        <v>3</v>
      </c>
      <c r="D2817" t="s">
        <v>103</v>
      </c>
      <c r="E2817" t="s">
        <v>113</v>
      </c>
      <c r="F2817" t="s">
        <v>114</v>
      </c>
      <c r="G2817" t="s">
        <v>117</v>
      </c>
      <c r="H2817">
        <v>138</v>
      </c>
      <c r="I2817">
        <f>MediaSpend[[#This Row],[GrossMediaSpend]]*1.19</f>
        <v>164.22</v>
      </c>
    </row>
    <row r="2818" spans="1:9" x14ac:dyDescent="0.3">
      <c r="A2818" s="7">
        <v>44700</v>
      </c>
      <c r="B2818" s="7">
        <v>2021</v>
      </c>
      <c r="C2818">
        <v>3</v>
      </c>
      <c r="D2818" t="s">
        <v>111</v>
      </c>
      <c r="E2818" t="s">
        <v>113</v>
      </c>
      <c r="F2818" t="s">
        <v>114</v>
      </c>
      <c r="G2818" t="s">
        <v>117</v>
      </c>
      <c r="H2818">
        <v>110</v>
      </c>
      <c r="I2818">
        <f>MediaSpend[[#This Row],[GrossMediaSpend]]*1.19</f>
        <v>130.9</v>
      </c>
    </row>
    <row r="2819" spans="1:9" x14ac:dyDescent="0.3">
      <c r="A2819" s="7">
        <v>44700</v>
      </c>
      <c r="B2819" s="7">
        <v>2021</v>
      </c>
      <c r="C2819">
        <v>3</v>
      </c>
      <c r="D2819" t="s">
        <v>99</v>
      </c>
      <c r="E2819" t="s">
        <v>118</v>
      </c>
      <c r="F2819" t="s">
        <v>119</v>
      </c>
      <c r="G2819" t="s">
        <v>120</v>
      </c>
      <c r="H2819">
        <v>57</v>
      </c>
      <c r="I2819">
        <f>MediaSpend[[#This Row],[GrossMediaSpend]]*1.19</f>
        <v>67.83</v>
      </c>
    </row>
    <row r="2820" spans="1:9" x14ac:dyDescent="0.3">
      <c r="A2820" s="7">
        <v>44700</v>
      </c>
      <c r="B2820" s="7">
        <v>2021</v>
      </c>
      <c r="C2820">
        <v>3</v>
      </c>
      <c r="D2820" t="s">
        <v>99</v>
      </c>
      <c r="E2820" t="s">
        <v>118</v>
      </c>
      <c r="F2820" t="s">
        <v>119</v>
      </c>
      <c r="G2820" t="s">
        <v>121</v>
      </c>
      <c r="H2820">
        <v>159</v>
      </c>
      <c r="I2820">
        <f>MediaSpend[[#This Row],[GrossMediaSpend]]*1.19</f>
        <v>189.20999999999998</v>
      </c>
    </row>
    <row r="2821" spans="1:9" x14ac:dyDescent="0.3">
      <c r="A2821" s="7">
        <v>44700</v>
      </c>
      <c r="B2821" s="7">
        <v>2021</v>
      </c>
      <c r="C2821">
        <v>3</v>
      </c>
      <c r="D2821" t="s">
        <v>99</v>
      </c>
      <c r="E2821" t="s">
        <v>118</v>
      </c>
      <c r="F2821" t="s">
        <v>267</v>
      </c>
      <c r="G2821" t="s">
        <v>268</v>
      </c>
      <c r="H2821">
        <v>41</v>
      </c>
      <c r="I2821">
        <f>MediaSpend[[#This Row],[GrossMediaSpend]]*1.19</f>
        <v>48.79</v>
      </c>
    </row>
    <row r="2822" spans="1:9" x14ac:dyDescent="0.3">
      <c r="A2822" s="7">
        <v>44700</v>
      </c>
      <c r="B2822" s="7">
        <v>2021</v>
      </c>
      <c r="C2822">
        <v>3</v>
      </c>
      <c r="D2822" t="s">
        <v>107</v>
      </c>
      <c r="E2822" t="s">
        <v>118</v>
      </c>
      <c r="F2822" t="s">
        <v>122</v>
      </c>
      <c r="G2822" t="s">
        <v>123</v>
      </c>
      <c r="H2822">
        <v>76</v>
      </c>
      <c r="I2822">
        <f>MediaSpend[[#This Row],[GrossMediaSpend]]*1.19</f>
        <v>90.44</v>
      </c>
    </row>
    <row r="2823" spans="1:9" x14ac:dyDescent="0.3">
      <c r="A2823" s="7">
        <v>44700</v>
      </c>
      <c r="B2823" s="7">
        <v>2021</v>
      </c>
      <c r="C2823">
        <v>3</v>
      </c>
      <c r="D2823" t="s">
        <v>107</v>
      </c>
      <c r="E2823" t="s">
        <v>118</v>
      </c>
      <c r="F2823" t="s">
        <v>401</v>
      </c>
      <c r="G2823" t="s">
        <v>401</v>
      </c>
      <c r="H2823">
        <v>58</v>
      </c>
      <c r="I2823">
        <f>MediaSpend[[#This Row],[GrossMediaSpend]]*1.19</f>
        <v>69.02</v>
      </c>
    </row>
    <row r="2824" spans="1:9" x14ac:dyDescent="0.3">
      <c r="A2824" s="7">
        <v>44700</v>
      </c>
      <c r="B2824" s="7">
        <v>2021</v>
      </c>
      <c r="C2824">
        <v>3</v>
      </c>
      <c r="D2824" t="s">
        <v>107</v>
      </c>
      <c r="E2824" t="s">
        <v>118</v>
      </c>
      <c r="F2824" t="s">
        <v>124</v>
      </c>
      <c r="G2824" t="s">
        <v>125</v>
      </c>
      <c r="H2824">
        <v>8</v>
      </c>
      <c r="I2824">
        <f>MediaSpend[[#This Row],[GrossMediaSpend]]*1.19</f>
        <v>9.52</v>
      </c>
    </row>
    <row r="2825" spans="1:9" x14ac:dyDescent="0.3">
      <c r="A2825" s="7">
        <v>44700</v>
      </c>
      <c r="B2825" s="7">
        <v>2021</v>
      </c>
      <c r="C2825">
        <v>3</v>
      </c>
      <c r="D2825" t="s">
        <v>111</v>
      </c>
      <c r="E2825" t="s">
        <v>118</v>
      </c>
      <c r="F2825" t="s">
        <v>271</v>
      </c>
      <c r="G2825" t="s">
        <v>272</v>
      </c>
      <c r="H2825">
        <v>85</v>
      </c>
      <c r="I2825">
        <f>MediaSpend[[#This Row],[GrossMediaSpend]]*1.19</f>
        <v>101.14999999999999</v>
      </c>
    </row>
    <row r="2826" spans="1:9" x14ac:dyDescent="0.3">
      <c r="A2826" s="7">
        <v>44700</v>
      </c>
      <c r="B2826" s="7">
        <v>2021</v>
      </c>
      <c r="C2826">
        <v>3</v>
      </c>
      <c r="D2826" t="s">
        <v>261</v>
      </c>
      <c r="E2826" t="s">
        <v>118</v>
      </c>
      <c r="F2826" t="s">
        <v>218</v>
      </c>
      <c r="G2826" t="s">
        <v>230</v>
      </c>
      <c r="H2826">
        <v>86</v>
      </c>
      <c r="I2826">
        <f>MediaSpend[[#This Row],[GrossMediaSpend]]*1.19</f>
        <v>102.33999999999999</v>
      </c>
    </row>
    <row r="2827" spans="1:9" x14ac:dyDescent="0.3">
      <c r="A2827" s="7">
        <v>44700</v>
      </c>
      <c r="B2827" s="7">
        <v>2021</v>
      </c>
      <c r="C2827">
        <v>3</v>
      </c>
      <c r="D2827" t="s">
        <v>105</v>
      </c>
      <c r="E2827" t="s">
        <v>118</v>
      </c>
      <c r="F2827" t="s">
        <v>127</v>
      </c>
      <c r="G2827" t="s">
        <v>390</v>
      </c>
      <c r="H2827">
        <v>228</v>
      </c>
      <c r="I2827">
        <f>MediaSpend[[#This Row],[GrossMediaSpend]]*1.19</f>
        <v>271.32</v>
      </c>
    </row>
    <row r="2828" spans="1:9" x14ac:dyDescent="0.3">
      <c r="A2828" s="7">
        <v>44700</v>
      </c>
      <c r="B2828" s="7">
        <v>2021</v>
      </c>
      <c r="C2828">
        <v>3</v>
      </c>
      <c r="D2828" t="s">
        <v>99</v>
      </c>
      <c r="E2828" t="s">
        <v>118</v>
      </c>
      <c r="F2828" t="s">
        <v>133</v>
      </c>
      <c r="G2828" t="s">
        <v>134</v>
      </c>
      <c r="H2828">
        <v>209</v>
      </c>
      <c r="I2828">
        <f>MediaSpend[[#This Row],[GrossMediaSpend]]*1.19</f>
        <v>248.70999999999998</v>
      </c>
    </row>
    <row r="2829" spans="1:9" x14ac:dyDescent="0.3">
      <c r="A2829" s="7">
        <v>44700</v>
      </c>
      <c r="B2829" s="7">
        <v>2021</v>
      </c>
      <c r="C2829">
        <v>3</v>
      </c>
      <c r="D2829" t="s">
        <v>261</v>
      </c>
      <c r="E2829" t="s">
        <v>118</v>
      </c>
      <c r="F2829" t="s">
        <v>133</v>
      </c>
      <c r="G2829" t="s">
        <v>134</v>
      </c>
      <c r="H2829">
        <v>252</v>
      </c>
      <c r="I2829">
        <f>MediaSpend[[#This Row],[GrossMediaSpend]]*1.19</f>
        <v>299.88</v>
      </c>
    </row>
    <row r="2830" spans="1:9" x14ac:dyDescent="0.3">
      <c r="A2830" s="7">
        <v>44700</v>
      </c>
      <c r="B2830" s="7">
        <v>2021</v>
      </c>
      <c r="C2830">
        <v>3</v>
      </c>
      <c r="D2830" t="s">
        <v>99</v>
      </c>
      <c r="E2830" t="s">
        <v>113</v>
      </c>
      <c r="F2830" t="s">
        <v>233</v>
      </c>
      <c r="G2830" t="s">
        <v>234</v>
      </c>
      <c r="H2830">
        <v>198</v>
      </c>
      <c r="I2830">
        <f>MediaSpend[[#This Row],[GrossMediaSpend]]*1.19</f>
        <v>235.61999999999998</v>
      </c>
    </row>
    <row r="2831" spans="1:9" x14ac:dyDescent="0.3">
      <c r="A2831" s="7">
        <v>44700</v>
      </c>
      <c r="B2831" s="7">
        <v>2021</v>
      </c>
      <c r="C2831">
        <v>3</v>
      </c>
      <c r="D2831" t="s">
        <v>178</v>
      </c>
      <c r="E2831" t="s">
        <v>113</v>
      </c>
      <c r="F2831" t="s">
        <v>241</v>
      </c>
      <c r="G2831" t="s">
        <v>242</v>
      </c>
      <c r="H2831">
        <v>214</v>
      </c>
      <c r="I2831">
        <f>MediaSpend[[#This Row],[GrossMediaSpend]]*1.19</f>
        <v>254.66</v>
      </c>
    </row>
    <row r="2832" spans="1:9" x14ac:dyDescent="0.3">
      <c r="A2832" s="7">
        <v>44700</v>
      </c>
      <c r="B2832" s="7">
        <v>2021</v>
      </c>
      <c r="C2832">
        <v>3</v>
      </c>
      <c r="D2832" t="s">
        <v>99</v>
      </c>
      <c r="E2832" t="s">
        <v>113</v>
      </c>
      <c r="F2832" t="s">
        <v>241</v>
      </c>
      <c r="G2832" t="s">
        <v>273</v>
      </c>
      <c r="H2832">
        <v>247</v>
      </c>
      <c r="I2832">
        <f>MediaSpend[[#This Row],[GrossMediaSpend]]*1.19</f>
        <v>293.93</v>
      </c>
    </row>
    <row r="2833" spans="1:9" x14ac:dyDescent="0.3">
      <c r="A2833" s="7">
        <v>44700</v>
      </c>
      <c r="B2833" s="7">
        <v>2021</v>
      </c>
      <c r="C2833">
        <v>3</v>
      </c>
      <c r="D2833" t="s">
        <v>103</v>
      </c>
      <c r="E2833" t="s">
        <v>113</v>
      </c>
      <c r="F2833" t="s">
        <v>137</v>
      </c>
      <c r="G2833" t="s">
        <v>138</v>
      </c>
      <c r="H2833">
        <v>218</v>
      </c>
      <c r="I2833">
        <f>MediaSpend[[#This Row],[GrossMediaSpend]]*1.19</f>
        <v>259.42</v>
      </c>
    </row>
    <row r="2834" spans="1:9" x14ac:dyDescent="0.3">
      <c r="A2834" s="7">
        <v>44700</v>
      </c>
      <c r="B2834" s="7">
        <v>2021</v>
      </c>
      <c r="C2834">
        <v>3</v>
      </c>
      <c r="D2834" t="s">
        <v>107</v>
      </c>
      <c r="E2834" t="s">
        <v>113</v>
      </c>
      <c r="F2834" t="s">
        <v>239</v>
      </c>
      <c r="G2834" t="s">
        <v>240</v>
      </c>
      <c r="H2834">
        <v>205</v>
      </c>
      <c r="I2834">
        <f>MediaSpend[[#This Row],[GrossMediaSpend]]*1.19</f>
        <v>243.95</v>
      </c>
    </row>
    <row r="2835" spans="1:9" x14ac:dyDescent="0.3">
      <c r="A2835" s="7">
        <v>44700</v>
      </c>
      <c r="B2835" s="7">
        <v>2021</v>
      </c>
      <c r="C2835">
        <v>3</v>
      </c>
      <c r="D2835" t="s">
        <v>107</v>
      </c>
      <c r="E2835" t="s">
        <v>113</v>
      </c>
      <c r="F2835" t="s">
        <v>406</v>
      </c>
      <c r="G2835" t="s">
        <v>407</v>
      </c>
      <c r="H2835">
        <v>257</v>
      </c>
      <c r="I2835">
        <f>MediaSpend[[#This Row],[GrossMediaSpend]]*1.19</f>
        <v>305.83</v>
      </c>
    </row>
    <row r="2836" spans="1:9" x14ac:dyDescent="0.3">
      <c r="A2836" s="7">
        <v>44700</v>
      </c>
      <c r="B2836" s="7">
        <v>2021</v>
      </c>
      <c r="C2836">
        <v>3</v>
      </c>
      <c r="D2836" t="s">
        <v>103</v>
      </c>
      <c r="E2836" t="s">
        <v>113</v>
      </c>
      <c r="F2836" t="s">
        <v>239</v>
      </c>
      <c r="G2836" t="s">
        <v>240</v>
      </c>
      <c r="H2836">
        <v>186</v>
      </c>
      <c r="I2836">
        <f>MediaSpend[[#This Row],[GrossMediaSpend]]*1.19</f>
        <v>221.34</v>
      </c>
    </row>
    <row r="2837" spans="1:9" x14ac:dyDescent="0.3">
      <c r="A2837" s="7">
        <v>44700</v>
      </c>
      <c r="B2837" s="7">
        <v>2021</v>
      </c>
      <c r="C2837">
        <v>3</v>
      </c>
      <c r="D2837" t="s">
        <v>104</v>
      </c>
      <c r="E2837" t="s">
        <v>113</v>
      </c>
      <c r="F2837" t="s">
        <v>237</v>
      </c>
      <c r="G2837" t="s">
        <v>238</v>
      </c>
      <c r="H2837">
        <v>84</v>
      </c>
      <c r="I2837">
        <f>MediaSpend[[#This Row],[GrossMediaSpend]]*1.19</f>
        <v>99.96</v>
      </c>
    </row>
    <row r="2838" spans="1:9" x14ac:dyDescent="0.3">
      <c r="A2838" s="7">
        <v>44700</v>
      </c>
      <c r="B2838" s="7">
        <v>2021</v>
      </c>
      <c r="C2838">
        <v>3</v>
      </c>
      <c r="D2838" t="s">
        <v>111</v>
      </c>
      <c r="E2838" t="s">
        <v>113</v>
      </c>
      <c r="F2838" t="s">
        <v>233</v>
      </c>
      <c r="G2838" t="s">
        <v>234</v>
      </c>
      <c r="H2838">
        <v>113</v>
      </c>
      <c r="I2838">
        <f>MediaSpend[[#This Row],[GrossMediaSpend]]*1.19</f>
        <v>134.47</v>
      </c>
    </row>
    <row r="2839" spans="1:9" x14ac:dyDescent="0.3">
      <c r="A2839" s="7">
        <v>44700</v>
      </c>
      <c r="B2839" s="7">
        <v>2021</v>
      </c>
      <c r="C2839">
        <v>3</v>
      </c>
      <c r="D2839" t="s">
        <v>111</v>
      </c>
      <c r="E2839" t="s">
        <v>113</v>
      </c>
      <c r="F2839" t="s">
        <v>143</v>
      </c>
      <c r="G2839" t="s">
        <v>236</v>
      </c>
      <c r="H2839">
        <v>198</v>
      </c>
      <c r="I2839">
        <f>MediaSpend[[#This Row],[GrossMediaSpend]]*1.19</f>
        <v>235.61999999999998</v>
      </c>
    </row>
    <row r="2840" spans="1:9" x14ac:dyDescent="0.3">
      <c r="A2840" s="7">
        <v>44700</v>
      </c>
      <c r="B2840" s="7">
        <v>2021</v>
      </c>
      <c r="C2840">
        <v>3</v>
      </c>
      <c r="D2840" t="s">
        <v>149</v>
      </c>
      <c r="E2840" t="s">
        <v>113</v>
      </c>
      <c r="F2840" t="s">
        <v>150</v>
      </c>
      <c r="G2840" t="s">
        <v>151</v>
      </c>
      <c r="H2840">
        <v>132</v>
      </c>
      <c r="I2840">
        <f>MediaSpend[[#This Row],[GrossMediaSpend]]*1.19</f>
        <v>157.07999999999998</v>
      </c>
    </row>
    <row r="2841" spans="1:9" x14ac:dyDescent="0.3">
      <c r="A2841" s="7">
        <v>44700</v>
      </c>
      <c r="B2841" s="7">
        <v>2021</v>
      </c>
      <c r="C2841">
        <v>3</v>
      </c>
      <c r="D2841" t="s">
        <v>116</v>
      </c>
      <c r="E2841" t="s">
        <v>113</v>
      </c>
      <c r="F2841" t="s">
        <v>239</v>
      </c>
      <c r="G2841" t="s">
        <v>240</v>
      </c>
      <c r="H2841">
        <v>216</v>
      </c>
      <c r="I2841">
        <f>MediaSpend[[#This Row],[GrossMediaSpend]]*1.19</f>
        <v>257.03999999999996</v>
      </c>
    </row>
    <row r="2842" spans="1:9" x14ac:dyDescent="0.3">
      <c r="A2842" s="7">
        <v>44700</v>
      </c>
      <c r="B2842" s="7">
        <v>2021</v>
      </c>
      <c r="C2842">
        <v>3</v>
      </c>
      <c r="D2842" t="s">
        <v>112</v>
      </c>
      <c r="E2842" t="s">
        <v>113</v>
      </c>
      <c r="F2842" t="s">
        <v>231</v>
      </c>
      <c r="G2842" t="s">
        <v>232</v>
      </c>
      <c r="H2842">
        <v>212</v>
      </c>
      <c r="I2842">
        <f>MediaSpend[[#This Row],[GrossMediaSpend]]*1.19</f>
        <v>252.28</v>
      </c>
    </row>
    <row r="2843" spans="1:9" x14ac:dyDescent="0.3">
      <c r="A2843" s="7">
        <v>44700</v>
      </c>
      <c r="B2843" s="7">
        <v>2021</v>
      </c>
      <c r="C2843">
        <v>3</v>
      </c>
      <c r="D2843" t="s">
        <v>107</v>
      </c>
      <c r="E2843" t="s">
        <v>113</v>
      </c>
      <c r="F2843" t="s">
        <v>154</v>
      </c>
      <c r="G2843" t="s">
        <v>243</v>
      </c>
      <c r="H2843">
        <v>140</v>
      </c>
      <c r="I2843">
        <f>MediaSpend[[#This Row],[GrossMediaSpend]]*1.19</f>
        <v>166.6</v>
      </c>
    </row>
    <row r="2844" spans="1:9" x14ac:dyDescent="0.3">
      <c r="A2844" s="7">
        <v>44700</v>
      </c>
      <c r="B2844" s="7">
        <v>2021</v>
      </c>
      <c r="C2844">
        <v>3</v>
      </c>
      <c r="D2844" t="s">
        <v>222</v>
      </c>
      <c r="E2844" t="s">
        <v>113</v>
      </c>
      <c r="F2844" t="s">
        <v>156</v>
      </c>
      <c r="G2844" t="s">
        <v>159</v>
      </c>
      <c r="H2844">
        <v>23</v>
      </c>
      <c r="I2844">
        <f>MediaSpend[[#This Row],[GrossMediaSpend]]*1.19</f>
        <v>27.369999999999997</v>
      </c>
    </row>
    <row r="2845" spans="1:9" x14ac:dyDescent="0.3">
      <c r="A2845" s="7">
        <v>44700</v>
      </c>
      <c r="B2845" s="7">
        <v>2021</v>
      </c>
      <c r="C2845">
        <v>3</v>
      </c>
      <c r="D2845" t="s">
        <v>112</v>
      </c>
      <c r="E2845" t="s">
        <v>113</v>
      </c>
      <c r="F2845" t="s">
        <v>156</v>
      </c>
      <c r="G2845" t="s">
        <v>159</v>
      </c>
      <c r="H2845">
        <v>110</v>
      </c>
      <c r="I2845">
        <f>MediaSpend[[#This Row],[GrossMediaSpend]]*1.19</f>
        <v>130.9</v>
      </c>
    </row>
    <row r="2846" spans="1:9" x14ac:dyDescent="0.3">
      <c r="A2846" s="7">
        <v>44700</v>
      </c>
      <c r="B2846" s="7">
        <v>2021</v>
      </c>
      <c r="C2846">
        <v>3</v>
      </c>
      <c r="D2846" t="s">
        <v>206</v>
      </c>
      <c r="E2846" t="s">
        <v>113</v>
      </c>
      <c r="F2846" t="s">
        <v>160</v>
      </c>
      <c r="G2846" t="s">
        <v>165</v>
      </c>
      <c r="H2846">
        <v>150</v>
      </c>
      <c r="I2846">
        <f>MediaSpend[[#This Row],[GrossMediaSpend]]*1.19</f>
        <v>178.5</v>
      </c>
    </row>
    <row r="2847" spans="1:9" x14ac:dyDescent="0.3">
      <c r="A2847" s="7">
        <v>44700</v>
      </c>
      <c r="B2847" s="7">
        <v>2021</v>
      </c>
      <c r="C2847">
        <v>3</v>
      </c>
      <c r="D2847" t="s">
        <v>112</v>
      </c>
      <c r="E2847" t="s">
        <v>113</v>
      </c>
      <c r="F2847" t="s">
        <v>160</v>
      </c>
      <c r="G2847" t="s">
        <v>308</v>
      </c>
      <c r="H2847">
        <v>31</v>
      </c>
      <c r="I2847">
        <f>MediaSpend[[#This Row],[GrossMediaSpend]]*1.19</f>
        <v>36.89</v>
      </c>
    </row>
    <row r="2848" spans="1:9" x14ac:dyDescent="0.3">
      <c r="A2848" s="7">
        <v>44700</v>
      </c>
      <c r="B2848" s="7">
        <v>2021</v>
      </c>
      <c r="C2848">
        <v>3</v>
      </c>
      <c r="D2848" t="s">
        <v>116</v>
      </c>
      <c r="E2848" t="s">
        <v>113</v>
      </c>
      <c r="F2848" t="s">
        <v>160</v>
      </c>
      <c r="G2848" t="s">
        <v>163</v>
      </c>
      <c r="H2848">
        <v>211</v>
      </c>
      <c r="I2848">
        <f>MediaSpend[[#This Row],[GrossMediaSpend]]*1.19</f>
        <v>251.08999999999997</v>
      </c>
    </row>
    <row r="2849" spans="1:9" x14ac:dyDescent="0.3">
      <c r="A2849" s="7">
        <v>44700</v>
      </c>
      <c r="B2849" s="7">
        <v>2021</v>
      </c>
      <c r="C2849">
        <v>3</v>
      </c>
      <c r="D2849" t="s">
        <v>116</v>
      </c>
      <c r="E2849" t="s">
        <v>113</v>
      </c>
      <c r="F2849" t="s">
        <v>160</v>
      </c>
      <c r="G2849" t="s">
        <v>308</v>
      </c>
      <c r="H2849">
        <v>112</v>
      </c>
      <c r="I2849">
        <f>MediaSpend[[#This Row],[GrossMediaSpend]]*1.19</f>
        <v>133.28</v>
      </c>
    </row>
    <row r="2850" spans="1:9" x14ac:dyDescent="0.3">
      <c r="A2850" s="7">
        <v>44700</v>
      </c>
      <c r="B2850" s="7">
        <v>2021</v>
      </c>
      <c r="C2850">
        <v>3</v>
      </c>
      <c r="D2850" t="s">
        <v>105</v>
      </c>
      <c r="E2850" t="s">
        <v>100</v>
      </c>
      <c r="F2850" t="s">
        <v>167</v>
      </c>
      <c r="G2850" t="s">
        <v>170</v>
      </c>
      <c r="H2850">
        <v>68</v>
      </c>
      <c r="I2850">
        <f>MediaSpend[[#This Row],[GrossMediaSpend]]*1.19</f>
        <v>80.92</v>
      </c>
    </row>
    <row r="2851" spans="1:9" x14ac:dyDescent="0.3">
      <c r="A2851" s="7">
        <v>44700</v>
      </c>
      <c r="B2851" s="7">
        <v>2021</v>
      </c>
      <c r="C2851">
        <v>3</v>
      </c>
      <c r="D2851" t="s">
        <v>105</v>
      </c>
      <c r="E2851" t="s">
        <v>100</v>
      </c>
      <c r="F2851" t="s">
        <v>167</v>
      </c>
      <c r="G2851" t="s">
        <v>169</v>
      </c>
      <c r="H2851">
        <v>235</v>
      </c>
      <c r="I2851">
        <f>MediaSpend[[#This Row],[GrossMediaSpend]]*1.19</f>
        <v>279.64999999999998</v>
      </c>
    </row>
    <row r="2852" spans="1:9" x14ac:dyDescent="0.3">
      <c r="A2852" s="7">
        <v>44700</v>
      </c>
      <c r="B2852" s="7">
        <v>2021</v>
      </c>
      <c r="C2852">
        <v>3</v>
      </c>
      <c r="D2852" t="s">
        <v>173</v>
      </c>
      <c r="E2852" t="s">
        <v>100</v>
      </c>
      <c r="F2852" t="s">
        <v>167</v>
      </c>
      <c r="G2852" t="s">
        <v>284</v>
      </c>
      <c r="H2852">
        <v>99</v>
      </c>
      <c r="I2852">
        <f>MediaSpend[[#This Row],[GrossMediaSpend]]*1.19</f>
        <v>117.80999999999999</v>
      </c>
    </row>
    <row r="2853" spans="1:9" x14ac:dyDescent="0.3">
      <c r="A2853" s="7">
        <v>44700</v>
      </c>
      <c r="B2853" s="7">
        <v>2021</v>
      </c>
      <c r="C2853">
        <v>3</v>
      </c>
      <c r="D2853" t="s">
        <v>116</v>
      </c>
      <c r="E2853" t="s">
        <v>100</v>
      </c>
      <c r="F2853" t="s">
        <v>160</v>
      </c>
      <c r="G2853" t="s">
        <v>399</v>
      </c>
      <c r="H2853">
        <v>167</v>
      </c>
      <c r="I2853">
        <f>MediaSpend[[#This Row],[GrossMediaSpend]]*1.19</f>
        <v>198.73</v>
      </c>
    </row>
    <row r="2854" spans="1:9" x14ac:dyDescent="0.3">
      <c r="A2854" s="7">
        <v>44700</v>
      </c>
      <c r="B2854" s="7">
        <v>2021</v>
      </c>
      <c r="C2854">
        <v>3</v>
      </c>
      <c r="D2854" t="s">
        <v>116</v>
      </c>
      <c r="E2854" t="s">
        <v>100</v>
      </c>
      <c r="F2854" t="s">
        <v>160</v>
      </c>
      <c r="G2854" t="s">
        <v>412</v>
      </c>
      <c r="H2854">
        <v>45</v>
      </c>
      <c r="I2854">
        <f>MediaSpend[[#This Row],[GrossMediaSpend]]*1.19</f>
        <v>53.55</v>
      </c>
    </row>
    <row r="2855" spans="1:9" x14ac:dyDescent="0.3">
      <c r="A2855" s="7">
        <v>44700</v>
      </c>
      <c r="B2855" s="7">
        <v>2021</v>
      </c>
      <c r="C2855">
        <v>3</v>
      </c>
      <c r="D2855" t="s">
        <v>103</v>
      </c>
      <c r="E2855" t="s">
        <v>100</v>
      </c>
      <c r="F2855" t="s">
        <v>160</v>
      </c>
      <c r="G2855" t="s">
        <v>171</v>
      </c>
      <c r="H2855">
        <v>178</v>
      </c>
      <c r="I2855">
        <f>MediaSpend[[#This Row],[GrossMediaSpend]]*1.19</f>
        <v>211.82</v>
      </c>
    </row>
    <row r="2856" spans="1:9" x14ac:dyDescent="0.3">
      <c r="A2856" s="7">
        <v>44700</v>
      </c>
      <c r="B2856" s="7">
        <v>2021</v>
      </c>
      <c r="C2856">
        <v>3</v>
      </c>
      <c r="D2856" t="s">
        <v>103</v>
      </c>
      <c r="E2856" t="s">
        <v>100</v>
      </c>
      <c r="F2856" t="s">
        <v>160</v>
      </c>
      <c r="G2856" t="s">
        <v>172</v>
      </c>
      <c r="H2856">
        <v>77</v>
      </c>
      <c r="I2856">
        <f>MediaSpend[[#This Row],[GrossMediaSpend]]*1.19</f>
        <v>91.63</v>
      </c>
    </row>
    <row r="2857" spans="1:9" x14ac:dyDescent="0.3">
      <c r="A2857" s="7">
        <v>44700</v>
      </c>
      <c r="B2857" s="7">
        <v>2021</v>
      </c>
      <c r="C2857">
        <v>3</v>
      </c>
      <c r="D2857" t="s">
        <v>112</v>
      </c>
      <c r="E2857" t="s">
        <v>100</v>
      </c>
      <c r="F2857" t="s">
        <v>160</v>
      </c>
      <c r="G2857" t="s">
        <v>328</v>
      </c>
      <c r="H2857">
        <v>155</v>
      </c>
      <c r="I2857">
        <f>MediaSpend[[#This Row],[GrossMediaSpend]]*1.19</f>
        <v>184.45</v>
      </c>
    </row>
    <row r="2858" spans="1:9" x14ac:dyDescent="0.3">
      <c r="A2858" s="7">
        <v>44700</v>
      </c>
      <c r="B2858" s="7">
        <v>2021</v>
      </c>
      <c r="C2858">
        <v>3</v>
      </c>
      <c r="D2858" t="s">
        <v>112</v>
      </c>
      <c r="E2858" t="s">
        <v>100</v>
      </c>
      <c r="F2858" t="s">
        <v>160</v>
      </c>
      <c r="G2858" t="s">
        <v>430</v>
      </c>
      <c r="H2858">
        <v>201</v>
      </c>
      <c r="I2858">
        <f>MediaSpend[[#This Row],[GrossMediaSpend]]*1.19</f>
        <v>239.19</v>
      </c>
    </row>
    <row r="2859" spans="1:9" x14ac:dyDescent="0.3">
      <c r="A2859" s="7">
        <v>44700</v>
      </c>
      <c r="B2859" s="7">
        <v>2021</v>
      </c>
      <c r="C2859">
        <v>3</v>
      </c>
      <c r="D2859" t="s">
        <v>112</v>
      </c>
      <c r="E2859" t="s">
        <v>100</v>
      </c>
      <c r="F2859" t="s">
        <v>245</v>
      </c>
      <c r="G2859" t="s">
        <v>360</v>
      </c>
      <c r="H2859">
        <v>246</v>
      </c>
      <c r="I2859">
        <f>MediaSpend[[#This Row],[GrossMediaSpend]]*1.19</f>
        <v>292.74</v>
      </c>
    </row>
    <row r="2860" spans="1:9" x14ac:dyDescent="0.3">
      <c r="A2860" s="7">
        <v>44700</v>
      </c>
      <c r="B2860" s="7">
        <v>2021</v>
      </c>
      <c r="C2860">
        <v>3</v>
      </c>
      <c r="D2860" t="s">
        <v>173</v>
      </c>
      <c r="E2860" t="s">
        <v>100</v>
      </c>
      <c r="F2860" t="s">
        <v>447</v>
      </c>
      <c r="G2860" t="s">
        <v>448</v>
      </c>
      <c r="H2860">
        <v>21</v>
      </c>
      <c r="I2860">
        <f>MediaSpend[[#This Row],[GrossMediaSpend]]*1.19</f>
        <v>24.99</v>
      </c>
    </row>
    <row r="2861" spans="1:9" x14ac:dyDescent="0.3">
      <c r="A2861" s="7">
        <v>44700</v>
      </c>
      <c r="B2861" s="7">
        <v>2021</v>
      </c>
      <c r="C2861">
        <v>3</v>
      </c>
      <c r="D2861" t="s">
        <v>116</v>
      </c>
      <c r="E2861" t="s">
        <v>100</v>
      </c>
      <c r="F2861" t="s">
        <v>185</v>
      </c>
      <c r="G2861" t="s">
        <v>186</v>
      </c>
      <c r="H2861">
        <v>17</v>
      </c>
      <c r="I2861">
        <f>MediaSpend[[#This Row],[GrossMediaSpend]]*1.19</f>
        <v>20.23</v>
      </c>
    </row>
    <row r="2862" spans="1:9" x14ac:dyDescent="0.3">
      <c r="A2862" s="7">
        <v>44700</v>
      </c>
      <c r="B2862" s="7">
        <v>2021</v>
      </c>
      <c r="C2862">
        <v>3</v>
      </c>
      <c r="D2862" t="s">
        <v>116</v>
      </c>
      <c r="E2862" t="s">
        <v>100</v>
      </c>
      <c r="F2862" t="s">
        <v>294</v>
      </c>
      <c r="G2862" t="s">
        <v>311</v>
      </c>
      <c r="H2862">
        <v>61</v>
      </c>
      <c r="I2862">
        <f>MediaSpend[[#This Row],[GrossMediaSpend]]*1.19</f>
        <v>72.59</v>
      </c>
    </row>
    <row r="2863" spans="1:9" x14ac:dyDescent="0.3">
      <c r="A2863" s="7">
        <v>44700</v>
      </c>
      <c r="B2863" s="7">
        <v>2021</v>
      </c>
      <c r="C2863">
        <v>3</v>
      </c>
      <c r="D2863" t="s">
        <v>107</v>
      </c>
      <c r="E2863" t="s">
        <v>100</v>
      </c>
      <c r="F2863" t="s">
        <v>192</v>
      </c>
      <c r="G2863" t="s">
        <v>193</v>
      </c>
      <c r="H2863">
        <v>51</v>
      </c>
      <c r="I2863">
        <f>MediaSpend[[#This Row],[GrossMediaSpend]]*1.19</f>
        <v>60.69</v>
      </c>
    </row>
    <row r="2864" spans="1:9" x14ac:dyDescent="0.3">
      <c r="A2864" s="7">
        <v>44700</v>
      </c>
      <c r="B2864" s="7">
        <v>2021</v>
      </c>
      <c r="C2864">
        <v>3</v>
      </c>
      <c r="D2864" t="s">
        <v>107</v>
      </c>
      <c r="E2864" t="s">
        <v>100</v>
      </c>
      <c r="F2864" t="s">
        <v>197</v>
      </c>
      <c r="G2864" t="s">
        <v>198</v>
      </c>
      <c r="H2864">
        <v>144</v>
      </c>
      <c r="I2864">
        <f>MediaSpend[[#This Row],[GrossMediaSpend]]*1.19</f>
        <v>171.35999999999999</v>
      </c>
    </row>
    <row r="2865" spans="1:9" x14ac:dyDescent="0.3">
      <c r="A2865" s="7">
        <v>44700</v>
      </c>
      <c r="B2865" s="7">
        <v>2021</v>
      </c>
      <c r="C2865">
        <v>3</v>
      </c>
      <c r="D2865" t="s">
        <v>104</v>
      </c>
      <c r="E2865" t="s">
        <v>100</v>
      </c>
      <c r="F2865" t="s">
        <v>292</v>
      </c>
      <c r="G2865" t="s">
        <v>293</v>
      </c>
      <c r="H2865">
        <v>8</v>
      </c>
      <c r="I2865">
        <f>MediaSpend[[#This Row],[GrossMediaSpend]]*1.19</f>
        <v>9.52</v>
      </c>
    </row>
    <row r="2866" spans="1:9" x14ac:dyDescent="0.3">
      <c r="A2866" s="7">
        <v>44700</v>
      </c>
      <c r="B2866" s="7">
        <v>2021</v>
      </c>
      <c r="C2866">
        <v>3</v>
      </c>
      <c r="D2866" t="s">
        <v>149</v>
      </c>
      <c r="E2866" t="s">
        <v>100</v>
      </c>
      <c r="F2866" t="s">
        <v>174</v>
      </c>
      <c r="G2866" t="s">
        <v>175</v>
      </c>
      <c r="H2866">
        <v>252</v>
      </c>
      <c r="I2866">
        <f>MediaSpend[[#This Row],[GrossMediaSpend]]*1.19</f>
        <v>299.88</v>
      </c>
    </row>
    <row r="2867" spans="1:9" x14ac:dyDescent="0.3">
      <c r="A2867" s="7">
        <v>44700</v>
      </c>
      <c r="B2867" s="7">
        <v>2021</v>
      </c>
      <c r="C2867">
        <v>3</v>
      </c>
      <c r="D2867" t="s">
        <v>149</v>
      </c>
      <c r="E2867" t="s">
        <v>100</v>
      </c>
      <c r="F2867" t="s">
        <v>335</v>
      </c>
      <c r="G2867" t="s">
        <v>336</v>
      </c>
      <c r="H2867">
        <v>54</v>
      </c>
      <c r="I2867">
        <f>MediaSpend[[#This Row],[GrossMediaSpend]]*1.19</f>
        <v>64.259999999999991</v>
      </c>
    </row>
    <row r="2868" spans="1:9" x14ac:dyDescent="0.3">
      <c r="A2868" s="7">
        <v>44700</v>
      </c>
      <c r="B2868" s="7">
        <v>2021</v>
      </c>
      <c r="C2868">
        <v>3</v>
      </c>
      <c r="D2868" t="s">
        <v>261</v>
      </c>
      <c r="E2868" t="s">
        <v>100</v>
      </c>
      <c r="F2868" t="s">
        <v>404</v>
      </c>
      <c r="G2868" t="s">
        <v>405</v>
      </c>
      <c r="H2868">
        <v>221</v>
      </c>
      <c r="I2868">
        <f>MediaSpend[[#This Row],[GrossMediaSpend]]*1.19</f>
        <v>262.99</v>
      </c>
    </row>
    <row r="2869" spans="1:9" x14ac:dyDescent="0.3">
      <c r="A2869" s="7">
        <v>44700</v>
      </c>
      <c r="B2869" s="7">
        <v>2021</v>
      </c>
      <c r="C2869">
        <v>3</v>
      </c>
      <c r="D2869" t="s">
        <v>112</v>
      </c>
      <c r="E2869" t="s">
        <v>100</v>
      </c>
      <c r="F2869" t="s">
        <v>202</v>
      </c>
      <c r="G2869" t="s">
        <v>203</v>
      </c>
      <c r="H2869">
        <v>120</v>
      </c>
      <c r="I2869">
        <f>MediaSpend[[#This Row],[GrossMediaSpend]]*1.19</f>
        <v>142.79999999999998</v>
      </c>
    </row>
    <row r="2870" spans="1:9" x14ac:dyDescent="0.3">
      <c r="A2870" s="7">
        <v>44700</v>
      </c>
      <c r="B2870" s="7">
        <v>2021</v>
      </c>
      <c r="C2870">
        <v>3</v>
      </c>
      <c r="D2870" t="s">
        <v>206</v>
      </c>
      <c r="E2870" t="s">
        <v>100</v>
      </c>
      <c r="F2870" t="s">
        <v>278</v>
      </c>
      <c r="G2870" t="s">
        <v>280</v>
      </c>
      <c r="H2870">
        <v>121</v>
      </c>
      <c r="I2870">
        <f>MediaSpend[[#This Row],[GrossMediaSpend]]*1.19</f>
        <v>143.98999999999998</v>
      </c>
    </row>
    <row r="2871" spans="1:9" x14ac:dyDescent="0.3">
      <c r="A2871" s="7">
        <v>44700</v>
      </c>
      <c r="B2871" s="7">
        <v>2021</v>
      </c>
      <c r="C2871">
        <v>3</v>
      </c>
      <c r="D2871" t="s">
        <v>99</v>
      </c>
      <c r="E2871" t="s">
        <v>100</v>
      </c>
      <c r="F2871" t="s">
        <v>210</v>
      </c>
      <c r="G2871" t="s">
        <v>211</v>
      </c>
      <c r="H2871">
        <v>227</v>
      </c>
      <c r="I2871">
        <f>MediaSpend[[#This Row],[GrossMediaSpend]]*1.19</f>
        <v>270.13</v>
      </c>
    </row>
    <row r="2872" spans="1:9" x14ac:dyDescent="0.3">
      <c r="A2872" s="7">
        <v>44700</v>
      </c>
      <c r="B2872" s="7">
        <v>2021</v>
      </c>
      <c r="C2872">
        <v>3</v>
      </c>
      <c r="D2872" t="s">
        <v>111</v>
      </c>
      <c r="E2872" t="s">
        <v>100</v>
      </c>
      <c r="F2872" t="s">
        <v>210</v>
      </c>
      <c r="G2872" t="s">
        <v>211</v>
      </c>
      <c r="H2872">
        <v>87</v>
      </c>
      <c r="I2872">
        <f>MediaSpend[[#This Row],[GrossMediaSpend]]*1.19</f>
        <v>103.53</v>
      </c>
    </row>
    <row r="2873" spans="1:9" x14ac:dyDescent="0.3">
      <c r="A2873" s="7">
        <v>44700</v>
      </c>
      <c r="B2873" s="7">
        <v>2021</v>
      </c>
      <c r="C2873">
        <v>3</v>
      </c>
      <c r="D2873" t="s">
        <v>187</v>
      </c>
      <c r="E2873" t="s">
        <v>100</v>
      </c>
      <c r="F2873" t="s">
        <v>214</v>
      </c>
      <c r="G2873" t="s">
        <v>217</v>
      </c>
      <c r="H2873">
        <v>226</v>
      </c>
      <c r="I2873">
        <f>MediaSpend[[#This Row],[GrossMediaSpend]]*1.19</f>
        <v>268.94</v>
      </c>
    </row>
    <row r="2874" spans="1:9" x14ac:dyDescent="0.3">
      <c r="A2874" s="7">
        <v>44700</v>
      </c>
      <c r="B2874" s="7">
        <v>2021</v>
      </c>
      <c r="C2874">
        <v>3</v>
      </c>
      <c r="D2874" t="s">
        <v>104</v>
      </c>
      <c r="E2874" t="s">
        <v>100</v>
      </c>
      <c r="F2874" t="s">
        <v>214</v>
      </c>
      <c r="G2874" t="s">
        <v>215</v>
      </c>
      <c r="H2874">
        <v>176</v>
      </c>
      <c r="I2874">
        <f>MediaSpend[[#This Row],[GrossMediaSpend]]*1.19</f>
        <v>209.44</v>
      </c>
    </row>
    <row r="2875" spans="1:9" x14ac:dyDescent="0.3">
      <c r="A2875" s="7">
        <v>44700</v>
      </c>
      <c r="B2875" s="7">
        <v>2021</v>
      </c>
      <c r="C2875">
        <v>3</v>
      </c>
      <c r="D2875" t="s">
        <v>149</v>
      </c>
      <c r="E2875" t="s">
        <v>100</v>
      </c>
      <c r="F2875" t="s">
        <v>214</v>
      </c>
      <c r="G2875" t="s">
        <v>217</v>
      </c>
      <c r="H2875">
        <v>45</v>
      </c>
      <c r="I2875">
        <f>MediaSpend[[#This Row],[GrossMediaSpend]]*1.19</f>
        <v>53.55</v>
      </c>
    </row>
    <row r="2876" spans="1:9" x14ac:dyDescent="0.3">
      <c r="A2876" s="7">
        <v>44700</v>
      </c>
      <c r="B2876" s="7">
        <v>2021</v>
      </c>
      <c r="C2876">
        <v>3</v>
      </c>
      <c r="D2876" t="s">
        <v>222</v>
      </c>
      <c r="E2876" t="s">
        <v>100</v>
      </c>
      <c r="F2876" t="s">
        <v>214</v>
      </c>
      <c r="G2876" t="s">
        <v>297</v>
      </c>
      <c r="H2876">
        <v>52</v>
      </c>
      <c r="I2876">
        <f>MediaSpend[[#This Row],[GrossMediaSpend]]*1.19</f>
        <v>61.879999999999995</v>
      </c>
    </row>
    <row r="2877" spans="1:9" x14ac:dyDescent="0.3">
      <c r="A2877" s="7">
        <v>44700</v>
      </c>
      <c r="B2877" s="7">
        <v>2021</v>
      </c>
      <c r="C2877">
        <v>3</v>
      </c>
      <c r="D2877" t="s">
        <v>105</v>
      </c>
      <c r="E2877" t="s">
        <v>100</v>
      </c>
      <c r="F2877" t="s">
        <v>214</v>
      </c>
      <c r="G2877" t="s">
        <v>217</v>
      </c>
      <c r="H2877">
        <v>162</v>
      </c>
      <c r="I2877">
        <f>MediaSpend[[#This Row],[GrossMediaSpend]]*1.19</f>
        <v>192.78</v>
      </c>
    </row>
    <row r="2878" spans="1:9" x14ac:dyDescent="0.3">
      <c r="A2878" s="7">
        <v>44700</v>
      </c>
      <c r="B2878" s="7">
        <v>2021</v>
      </c>
      <c r="C2878">
        <v>3</v>
      </c>
      <c r="D2878" t="s">
        <v>105</v>
      </c>
      <c r="E2878" t="s">
        <v>100</v>
      </c>
      <c r="F2878" t="s">
        <v>214</v>
      </c>
      <c r="G2878" t="s">
        <v>298</v>
      </c>
      <c r="H2878">
        <v>23</v>
      </c>
      <c r="I2878">
        <f>MediaSpend[[#This Row],[GrossMediaSpend]]*1.19</f>
        <v>27.369999999999997</v>
      </c>
    </row>
    <row r="2879" spans="1:9" x14ac:dyDescent="0.3">
      <c r="A2879" s="7">
        <v>44700</v>
      </c>
      <c r="B2879" s="7">
        <v>2021</v>
      </c>
      <c r="C2879">
        <v>3</v>
      </c>
      <c r="D2879" t="s">
        <v>105</v>
      </c>
      <c r="E2879" t="s">
        <v>100</v>
      </c>
      <c r="F2879" t="s">
        <v>214</v>
      </c>
      <c r="G2879" t="s">
        <v>296</v>
      </c>
      <c r="H2879">
        <v>137</v>
      </c>
      <c r="I2879">
        <f>MediaSpend[[#This Row],[GrossMediaSpend]]*1.19</f>
        <v>163.03</v>
      </c>
    </row>
    <row r="2880" spans="1:9" x14ac:dyDescent="0.3">
      <c r="A2880" s="7">
        <v>44700</v>
      </c>
      <c r="B2880" s="7">
        <v>2021</v>
      </c>
      <c r="C2880">
        <v>3</v>
      </c>
      <c r="D2880" t="s">
        <v>105</v>
      </c>
      <c r="E2880" t="s">
        <v>100</v>
      </c>
      <c r="F2880" t="s">
        <v>214</v>
      </c>
      <c r="G2880" t="s">
        <v>215</v>
      </c>
      <c r="H2880">
        <v>62</v>
      </c>
      <c r="I2880">
        <f>MediaSpend[[#This Row],[GrossMediaSpend]]*1.19</f>
        <v>73.78</v>
      </c>
    </row>
    <row r="2881" spans="1:9" x14ac:dyDescent="0.3">
      <c r="A2881" s="7">
        <v>44700</v>
      </c>
      <c r="B2881" s="7">
        <v>2021</v>
      </c>
      <c r="C2881">
        <v>3</v>
      </c>
      <c r="D2881" t="s">
        <v>105</v>
      </c>
      <c r="E2881" t="s">
        <v>100</v>
      </c>
      <c r="F2881" t="s">
        <v>214</v>
      </c>
      <c r="G2881" t="s">
        <v>297</v>
      </c>
      <c r="H2881">
        <v>260</v>
      </c>
      <c r="I2881">
        <f>MediaSpend[[#This Row],[GrossMediaSpend]]*1.19</f>
        <v>309.39999999999998</v>
      </c>
    </row>
    <row r="2882" spans="1:9" x14ac:dyDescent="0.3">
      <c r="A2882" s="7">
        <v>44700</v>
      </c>
      <c r="B2882" s="7">
        <v>2021</v>
      </c>
      <c r="C2882">
        <v>3</v>
      </c>
      <c r="D2882" t="s">
        <v>111</v>
      </c>
      <c r="E2882" t="s">
        <v>100</v>
      </c>
      <c r="F2882" t="s">
        <v>218</v>
      </c>
      <c r="G2882" t="s">
        <v>339</v>
      </c>
      <c r="H2882">
        <v>269</v>
      </c>
      <c r="I2882">
        <f>MediaSpend[[#This Row],[GrossMediaSpend]]*1.19</f>
        <v>320.11</v>
      </c>
    </row>
    <row r="2883" spans="1:9" x14ac:dyDescent="0.3">
      <c r="A2883" s="7">
        <v>44700</v>
      </c>
      <c r="B2883" s="7">
        <v>2021</v>
      </c>
      <c r="C2883">
        <v>3</v>
      </c>
      <c r="D2883" t="s">
        <v>99</v>
      </c>
      <c r="E2883" t="s">
        <v>100</v>
      </c>
      <c r="F2883" t="s">
        <v>218</v>
      </c>
      <c r="G2883" t="s">
        <v>221</v>
      </c>
      <c r="H2883">
        <v>217</v>
      </c>
      <c r="I2883">
        <f>MediaSpend[[#This Row],[GrossMediaSpend]]*1.19</f>
        <v>258.22999999999996</v>
      </c>
    </row>
    <row r="2884" spans="1:9" x14ac:dyDescent="0.3">
      <c r="A2884" s="7">
        <v>44700</v>
      </c>
      <c r="B2884" s="7">
        <v>2021</v>
      </c>
      <c r="C2884">
        <v>3</v>
      </c>
      <c r="D2884" t="s">
        <v>178</v>
      </c>
      <c r="E2884" t="s">
        <v>100</v>
      </c>
      <c r="F2884" t="s">
        <v>218</v>
      </c>
      <c r="G2884" t="s">
        <v>221</v>
      </c>
      <c r="H2884">
        <v>236</v>
      </c>
      <c r="I2884">
        <f>MediaSpend[[#This Row],[GrossMediaSpend]]*1.19</f>
        <v>280.83999999999997</v>
      </c>
    </row>
    <row r="2885" spans="1:9" x14ac:dyDescent="0.3">
      <c r="A2885" s="7">
        <v>44700</v>
      </c>
      <c r="B2885" s="7">
        <v>2021</v>
      </c>
      <c r="C2885">
        <v>3</v>
      </c>
      <c r="D2885" t="s">
        <v>103</v>
      </c>
      <c r="E2885" t="s">
        <v>100</v>
      </c>
      <c r="F2885" t="s">
        <v>218</v>
      </c>
      <c r="G2885" t="s">
        <v>221</v>
      </c>
      <c r="H2885">
        <v>223</v>
      </c>
      <c r="I2885">
        <f>MediaSpend[[#This Row],[GrossMediaSpend]]*1.19</f>
        <v>265.37</v>
      </c>
    </row>
    <row r="2886" spans="1:9" x14ac:dyDescent="0.3">
      <c r="A2886" s="7">
        <v>44700</v>
      </c>
      <c r="B2886" s="7">
        <v>2021</v>
      </c>
      <c r="C2886">
        <v>3</v>
      </c>
      <c r="D2886" t="s">
        <v>261</v>
      </c>
      <c r="E2886" t="s">
        <v>100</v>
      </c>
      <c r="F2886" t="s">
        <v>218</v>
      </c>
      <c r="G2886" t="s">
        <v>221</v>
      </c>
      <c r="H2886">
        <v>114</v>
      </c>
      <c r="I2886">
        <f>MediaSpend[[#This Row],[GrossMediaSpend]]*1.19</f>
        <v>135.66</v>
      </c>
    </row>
    <row r="2887" spans="1:9" x14ac:dyDescent="0.3">
      <c r="A2887" s="7">
        <v>44731</v>
      </c>
      <c r="B2887" s="7">
        <v>2021</v>
      </c>
      <c r="C2887">
        <v>4</v>
      </c>
      <c r="D2887" t="s">
        <v>99</v>
      </c>
      <c r="E2887" t="s">
        <v>100</v>
      </c>
      <c r="F2887" t="s">
        <v>101</v>
      </c>
      <c r="G2887" t="s">
        <v>102</v>
      </c>
      <c r="H2887">
        <v>79</v>
      </c>
      <c r="I2887">
        <f>MediaSpend[[#This Row],[GrossMediaSpend]]*1.19</f>
        <v>94.009999999999991</v>
      </c>
    </row>
    <row r="2888" spans="1:9" x14ac:dyDescent="0.3">
      <c r="A2888" s="7">
        <v>44731</v>
      </c>
      <c r="B2888" s="7">
        <v>2021</v>
      </c>
      <c r="C2888">
        <v>4</v>
      </c>
      <c r="D2888" t="s">
        <v>178</v>
      </c>
      <c r="E2888" t="s">
        <v>100</v>
      </c>
      <c r="F2888" t="s">
        <v>101</v>
      </c>
      <c r="G2888" t="s">
        <v>102</v>
      </c>
      <c r="H2888">
        <v>2</v>
      </c>
      <c r="I2888">
        <f>MediaSpend[[#This Row],[GrossMediaSpend]]*1.19</f>
        <v>2.38</v>
      </c>
    </row>
    <row r="2889" spans="1:9" x14ac:dyDescent="0.3">
      <c r="A2889" s="7">
        <v>44731</v>
      </c>
      <c r="B2889" s="7">
        <v>2021</v>
      </c>
      <c r="C2889">
        <v>4</v>
      </c>
      <c r="D2889" t="s">
        <v>173</v>
      </c>
      <c r="E2889" t="s">
        <v>100</v>
      </c>
      <c r="F2889" t="s">
        <v>101</v>
      </c>
      <c r="G2889" t="s">
        <v>102</v>
      </c>
      <c r="H2889">
        <v>111</v>
      </c>
      <c r="I2889">
        <f>MediaSpend[[#This Row],[GrossMediaSpend]]*1.19</f>
        <v>132.09</v>
      </c>
    </row>
    <row r="2890" spans="1:9" x14ac:dyDescent="0.3">
      <c r="A2890" s="7">
        <v>44731</v>
      </c>
      <c r="B2890" s="7">
        <v>2021</v>
      </c>
      <c r="C2890">
        <v>4</v>
      </c>
      <c r="D2890" t="s">
        <v>103</v>
      </c>
      <c r="E2890" t="s">
        <v>100</v>
      </c>
      <c r="F2890" t="s">
        <v>101</v>
      </c>
      <c r="G2890" t="s">
        <v>102</v>
      </c>
      <c r="H2890">
        <v>75</v>
      </c>
      <c r="I2890">
        <f>MediaSpend[[#This Row],[GrossMediaSpend]]*1.19</f>
        <v>89.25</v>
      </c>
    </row>
    <row r="2891" spans="1:9" x14ac:dyDescent="0.3">
      <c r="A2891" s="7">
        <v>44731</v>
      </c>
      <c r="B2891" s="7">
        <v>2021</v>
      </c>
      <c r="C2891">
        <v>4</v>
      </c>
      <c r="D2891" t="s">
        <v>111</v>
      </c>
      <c r="E2891" t="s">
        <v>100</v>
      </c>
      <c r="F2891" t="s">
        <v>101</v>
      </c>
      <c r="G2891" t="s">
        <v>102</v>
      </c>
      <c r="H2891">
        <v>259</v>
      </c>
      <c r="I2891">
        <f>MediaSpend[[#This Row],[GrossMediaSpend]]*1.19</f>
        <v>308.20999999999998</v>
      </c>
    </row>
    <row r="2892" spans="1:9" x14ac:dyDescent="0.3">
      <c r="A2892" s="7">
        <v>44731</v>
      </c>
      <c r="B2892" s="7">
        <v>2021</v>
      </c>
      <c r="C2892">
        <v>4</v>
      </c>
      <c r="D2892" t="s">
        <v>222</v>
      </c>
      <c r="E2892" t="s">
        <v>100</v>
      </c>
      <c r="F2892" t="s">
        <v>101</v>
      </c>
      <c r="G2892" t="s">
        <v>102</v>
      </c>
      <c r="H2892">
        <v>264</v>
      </c>
      <c r="I2892">
        <f>MediaSpend[[#This Row],[GrossMediaSpend]]*1.19</f>
        <v>314.15999999999997</v>
      </c>
    </row>
    <row r="2893" spans="1:9" x14ac:dyDescent="0.3">
      <c r="A2893" s="7">
        <v>44731</v>
      </c>
      <c r="B2893" s="7">
        <v>2021</v>
      </c>
      <c r="C2893">
        <v>4</v>
      </c>
      <c r="D2893" t="s">
        <v>105</v>
      </c>
      <c r="E2893" t="s">
        <v>100</v>
      </c>
      <c r="F2893" t="s">
        <v>101</v>
      </c>
      <c r="G2893" t="s">
        <v>102</v>
      </c>
      <c r="H2893">
        <v>255</v>
      </c>
      <c r="I2893">
        <f>MediaSpend[[#This Row],[GrossMediaSpend]]*1.19</f>
        <v>303.45</v>
      </c>
    </row>
    <row r="2894" spans="1:9" x14ac:dyDescent="0.3">
      <c r="A2894" s="7">
        <v>44731</v>
      </c>
      <c r="B2894" s="7">
        <v>2021</v>
      </c>
      <c r="C2894">
        <v>4</v>
      </c>
      <c r="D2894" t="s">
        <v>104</v>
      </c>
      <c r="E2894" t="s">
        <v>100</v>
      </c>
      <c r="F2894" t="s">
        <v>101</v>
      </c>
      <c r="G2894" t="s">
        <v>102</v>
      </c>
      <c r="H2894">
        <v>65</v>
      </c>
      <c r="I2894">
        <f>MediaSpend[[#This Row],[GrossMediaSpend]]*1.19</f>
        <v>77.349999999999994</v>
      </c>
    </row>
    <row r="2895" spans="1:9" x14ac:dyDescent="0.3">
      <c r="A2895" s="7">
        <v>44731</v>
      </c>
      <c r="B2895" s="7">
        <v>2021</v>
      </c>
      <c r="C2895">
        <v>4</v>
      </c>
      <c r="D2895" t="s">
        <v>99</v>
      </c>
      <c r="E2895" t="s">
        <v>100</v>
      </c>
      <c r="F2895" t="s">
        <v>101</v>
      </c>
      <c r="G2895" t="s">
        <v>106</v>
      </c>
      <c r="H2895">
        <v>15</v>
      </c>
      <c r="I2895">
        <f>MediaSpend[[#This Row],[GrossMediaSpend]]*1.19</f>
        <v>17.849999999999998</v>
      </c>
    </row>
    <row r="2896" spans="1:9" x14ac:dyDescent="0.3">
      <c r="A2896" s="7">
        <v>44731</v>
      </c>
      <c r="B2896" s="7">
        <v>2021</v>
      </c>
      <c r="C2896">
        <v>4</v>
      </c>
      <c r="D2896" t="s">
        <v>111</v>
      </c>
      <c r="E2896" t="s">
        <v>100</v>
      </c>
      <c r="F2896" t="s">
        <v>101</v>
      </c>
      <c r="G2896" t="s">
        <v>106</v>
      </c>
      <c r="H2896">
        <v>199</v>
      </c>
      <c r="I2896">
        <f>MediaSpend[[#This Row],[GrossMediaSpend]]*1.19</f>
        <v>236.81</v>
      </c>
    </row>
    <row r="2897" spans="1:9" x14ac:dyDescent="0.3">
      <c r="A2897" s="7">
        <v>44731</v>
      </c>
      <c r="B2897" s="7">
        <v>2021</v>
      </c>
      <c r="C2897">
        <v>4</v>
      </c>
      <c r="D2897" t="s">
        <v>105</v>
      </c>
      <c r="E2897" t="s">
        <v>100</v>
      </c>
      <c r="F2897" t="s">
        <v>101</v>
      </c>
      <c r="G2897" t="s">
        <v>106</v>
      </c>
      <c r="H2897">
        <v>73</v>
      </c>
      <c r="I2897">
        <f>MediaSpend[[#This Row],[GrossMediaSpend]]*1.19</f>
        <v>86.86999999999999</v>
      </c>
    </row>
    <row r="2898" spans="1:9" x14ac:dyDescent="0.3">
      <c r="A2898" s="7">
        <v>44731</v>
      </c>
      <c r="B2898" s="7">
        <v>2021</v>
      </c>
      <c r="C2898">
        <v>4</v>
      </c>
      <c r="D2898" t="s">
        <v>104</v>
      </c>
      <c r="E2898" t="s">
        <v>100</v>
      </c>
      <c r="F2898" t="s">
        <v>101</v>
      </c>
      <c r="G2898" t="s">
        <v>106</v>
      </c>
      <c r="H2898">
        <v>161</v>
      </c>
      <c r="I2898">
        <f>MediaSpend[[#This Row],[GrossMediaSpend]]*1.19</f>
        <v>191.59</v>
      </c>
    </row>
    <row r="2899" spans="1:9" x14ac:dyDescent="0.3">
      <c r="A2899" s="7">
        <v>44731</v>
      </c>
      <c r="B2899" s="7">
        <v>2021</v>
      </c>
      <c r="C2899">
        <v>4</v>
      </c>
      <c r="D2899" t="s">
        <v>99</v>
      </c>
      <c r="E2899" t="s">
        <v>100</v>
      </c>
      <c r="F2899" t="s">
        <v>101</v>
      </c>
      <c r="G2899" t="s">
        <v>223</v>
      </c>
      <c r="H2899">
        <v>216</v>
      </c>
      <c r="I2899">
        <f>MediaSpend[[#This Row],[GrossMediaSpend]]*1.19</f>
        <v>257.03999999999996</v>
      </c>
    </row>
    <row r="2900" spans="1:9" x14ac:dyDescent="0.3">
      <c r="A2900" s="7">
        <v>44731</v>
      </c>
      <c r="B2900" s="7">
        <v>2021</v>
      </c>
      <c r="C2900">
        <v>4</v>
      </c>
      <c r="D2900" t="s">
        <v>103</v>
      </c>
      <c r="E2900" t="s">
        <v>100</v>
      </c>
      <c r="F2900" t="s">
        <v>101</v>
      </c>
      <c r="G2900" t="s">
        <v>109</v>
      </c>
      <c r="H2900">
        <v>60</v>
      </c>
      <c r="I2900">
        <f>MediaSpend[[#This Row],[GrossMediaSpend]]*1.19</f>
        <v>71.399999999999991</v>
      </c>
    </row>
    <row r="2901" spans="1:9" x14ac:dyDescent="0.3">
      <c r="A2901" s="7">
        <v>44731</v>
      </c>
      <c r="B2901" s="7">
        <v>2021</v>
      </c>
      <c r="C2901">
        <v>4</v>
      </c>
      <c r="D2901" t="s">
        <v>103</v>
      </c>
      <c r="E2901" t="s">
        <v>100</v>
      </c>
      <c r="F2901" t="s">
        <v>101</v>
      </c>
      <c r="G2901" t="s">
        <v>110</v>
      </c>
      <c r="H2901">
        <v>198</v>
      </c>
      <c r="I2901">
        <f>MediaSpend[[#This Row],[GrossMediaSpend]]*1.19</f>
        <v>235.61999999999998</v>
      </c>
    </row>
    <row r="2902" spans="1:9" x14ac:dyDescent="0.3">
      <c r="A2902" s="7">
        <v>44731</v>
      </c>
      <c r="B2902" s="7">
        <v>2021</v>
      </c>
      <c r="C2902">
        <v>4</v>
      </c>
      <c r="D2902" t="s">
        <v>103</v>
      </c>
      <c r="E2902" t="s">
        <v>100</v>
      </c>
      <c r="F2902" t="s">
        <v>101</v>
      </c>
      <c r="G2902" t="s">
        <v>340</v>
      </c>
      <c r="H2902">
        <v>112</v>
      </c>
      <c r="I2902">
        <f>MediaSpend[[#This Row],[GrossMediaSpend]]*1.19</f>
        <v>133.28</v>
      </c>
    </row>
    <row r="2903" spans="1:9" x14ac:dyDescent="0.3">
      <c r="A2903" s="7">
        <v>44731</v>
      </c>
      <c r="B2903" s="7">
        <v>2021</v>
      </c>
      <c r="C2903">
        <v>4</v>
      </c>
      <c r="D2903" t="s">
        <v>103</v>
      </c>
      <c r="E2903" t="s">
        <v>100</v>
      </c>
      <c r="F2903" t="s">
        <v>101</v>
      </c>
      <c r="G2903" t="s">
        <v>223</v>
      </c>
      <c r="H2903">
        <v>198</v>
      </c>
      <c r="I2903">
        <f>MediaSpend[[#This Row],[GrossMediaSpend]]*1.19</f>
        <v>235.61999999999998</v>
      </c>
    </row>
    <row r="2904" spans="1:9" x14ac:dyDescent="0.3">
      <c r="A2904" s="7">
        <v>44731</v>
      </c>
      <c r="B2904" s="7">
        <v>2021</v>
      </c>
      <c r="C2904">
        <v>4</v>
      </c>
      <c r="D2904" t="s">
        <v>105</v>
      </c>
      <c r="E2904" t="s">
        <v>100</v>
      </c>
      <c r="F2904" t="s">
        <v>101</v>
      </c>
      <c r="G2904" t="s">
        <v>223</v>
      </c>
      <c r="H2904">
        <v>163</v>
      </c>
      <c r="I2904">
        <f>MediaSpend[[#This Row],[GrossMediaSpend]]*1.19</f>
        <v>193.97</v>
      </c>
    </row>
    <row r="2905" spans="1:9" x14ac:dyDescent="0.3">
      <c r="A2905" s="7">
        <v>44731</v>
      </c>
      <c r="B2905" s="7">
        <v>2021</v>
      </c>
      <c r="C2905">
        <v>4</v>
      </c>
      <c r="D2905" t="s">
        <v>99</v>
      </c>
      <c r="E2905" t="s">
        <v>113</v>
      </c>
      <c r="F2905" t="s">
        <v>114</v>
      </c>
      <c r="G2905" t="s">
        <v>225</v>
      </c>
      <c r="H2905">
        <v>236</v>
      </c>
      <c r="I2905">
        <f>MediaSpend[[#This Row],[GrossMediaSpend]]*1.19</f>
        <v>280.83999999999997</v>
      </c>
    </row>
    <row r="2906" spans="1:9" x14ac:dyDescent="0.3">
      <c r="A2906" s="7">
        <v>44731</v>
      </c>
      <c r="B2906" s="7">
        <v>2021</v>
      </c>
      <c r="C2906">
        <v>4</v>
      </c>
      <c r="D2906" t="s">
        <v>99</v>
      </c>
      <c r="E2906" t="s">
        <v>113</v>
      </c>
      <c r="F2906" t="s">
        <v>114</v>
      </c>
      <c r="G2906" t="s">
        <v>228</v>
      </c>
      <c r="H2906">
        <v>152</v>
      </c>
      <c r="I2906">
        <f>MediaSpend[[#This Row],[GrossMediaSpend]]*1.19</f>
        <v>180.88</v>
      </c>
    </row>
    <row r="2907" spans="1:9" x14ac:dyDescent="0.3">
      <c r="A2907" s="7">
        <v>44731</v>
      </c>
      <c r="B2907" s="7">
        <v>2021</v>
      </c>
      <c r="C2907">
        <v>4</v>
      </c>
      <c r="D2907" t="s">
        <v>99</v>
      </c>
      <c r="E2907" t="s">
        <v>113</v>
      </c>
      <c r="F2907" t="s">
        <v>114</v>
      </c>
      <c r="G2907" t="s">
        <v>443</v>
      </c>
      <c r="H2907">
        <v>131</v>
      </c>
      <c r="I2907">
        <f>MediaSpend[[#This Row],[GrossMediaSpend]]*1.19</f>
        <v>155.88999999999999</v>
      </c>
    </row>
    <row r="2908" spans="1:9" x14ac:dyDescent="0.3">
      <c r="A2908" s="7">
        <v>44731</v>
      </c>
      <c r="B2908" s="7">
        <v>2021</v>
      </c>
      <c r="C2908">
        <v>4</v>
      </c>
      <c r="D2908" t="s">
        <v>103</v>
      </c>
      <c r="E2908" t="s">
        <v>113</v>
      </c>
      <c r="F2908" t="s">
        <v>114</v>
      </c>
      <c r="G2908" t="s">
        <v>115</v>
      </c>
      <c r="H2908">
        <v>171</v>
      </c>
      <c r="I2908">
        <f>MediaSpend[[#This Row],[GrossMediaSpend]]*1.19</f>
        <v>203.48999999999998</v>
      </c>
    </row>
    <row r="2909" spans="1:9" x14ac:dyDescent="0.3">
      <c r="A2909" s="7">
        <v>44731</v>
      </c>
      <c r="B2909" s="7">
        <v>2021</v>
      </c>
      <c r="C2909">
        <v>4</v>
      </c>
      <c r="D2909" t="s">
        <v>103</v>
      </c>
      <c r="E2909" t="s">
        <v>113</v>
      </c>
      <c r="F2909" t="s">
        <v>114</v>
      </c>
      <c r="G2909" t="s">
        <v>227</v>
      </c>
      <c r="H2909">
        <v>64</v>
      </c>
      <c r="I2909">
        <f>MediaSpend[[#This Row],[GrossMediaSpend]]*1.19</f>
        <v>76.16</v>
      </c>
    </row>
    <row r="2910" spans="1:9" x14ac:dyDescent="0.3">
      <c r="A2910" s="7">
        <v>44731</v>
      </c>
      <c r="B2910" s="7">
        <v>2021</v>
      </c>
      <c r="C2910">
        <v>4</v>
      </c>
      <c r="D2910" t="s">
        <v>103</v>
      </c>
      <c r="E2910" t="s">
        <v>113</v>
      </c>
      <c r="F2910" t="s">
        <v>114</v>
      </c>
      <c r="G2910" t="s">
        <v>365</v>
      </c>
      <c r="H2910">
        <v>211</v>
      </c>
      <c r="I2910">
        <f>MediaSpend[[#This Row],[GrossMediaSpend]]*1.19</f>
        <v>251.08999999999997</v>
      </c>
    </row>
    <row r="2911" spans="1:9" x14ac:dyDescent="0.3">
      <c r="A2911" s="7">
        <v>44731</v>
      </c>
      <c r="B2911" s="7">
        <v>2021</v>
      </c>
      <c r="C2911">
        <v>4</v>
      </c>
      <c r="D2911" t="s">
        <v>111</v>
      </c>
      <c r="E2911" t="s">
        <v>113</v>
      </c>
      <c r="F2911" t="s">
        <v>114</v>
      </c>
      <c r="G2911" t="s">
        <v>227</v>
      </c>
      <c r="H2911">
        <v>106</v>
      </c>
      <c r="I2911">
        <f>MediaSpend[[#This Row],[GrossMediaSpend]]*1.19</f>
        <v>126.14</v>
      </c>
    </row>
    <row r="2912" spans="1:9" x14ac:dyDescent="0.3">
      <c r="A2912" s="7">
        <v>44731</v>
      </c>
      <c r="B2912" s="7">
        <v>2021</v>
      </c>
      <c r="C2912">
        <v>4</v>
      </c>
      <c r="D2912" t="s">
        <v>111</v>
      </c>
      <c r="E2912" t="s">
        <v>113</v>
      </c>
      <c r="F2912" t="s">
        <v>114</v>
      </c>
      <c r="G2912" t="s">
        <v>228</v>
      </c>
      <c r="H2912">
        <v>42</v>
      </c>
      <c r="I2912">
        <f>MediaSpend[[#This Row],[GrossMediaSpend]]*1.19</f>
        <v>49.98</v>
      </c>
    </row>
    <row r="2913" spans="1:9" x14ac:dyDescent="0.3">
      <c r="A2913" s="7">
        <v>44731</v>
      </c>
      <c r="B2913" s="7">
        <v>2021</v>
      </c>
      <c r="C2913">
        <v>4</v>
      </c>
      <c r="D2913" t="s">
        <v>111</v>
      </c>
      <c r="E2913" t="s">
        <v>113</v>
      </c>
      <c r="F2913" t="s">
        <v>114</v>
      </c>
      <c r="G2913" t="s">
        <v>443</v>
      </c>
      <c r="H2913">
        <v>191</v>
      </c>
      <c r="I2913">
        <f>MediaSpend[[#This Row],[GrossMediaSpend]]*1.19</f>
        <v>227.29</v>
      </c>
    </row>
    <row r="2914" spans="1:9" x14ac:dyDescent="0.3">
      <c r="A2914" s="7">
        <v>44731</v>
      </c>
      <c r="B2914" s="7">
        <v>2021</v>
      </c>
      <c r="C2914">
        <v>4</v>
      </c>
      <c r="D2914" t="s">
        <v>105</v>
      </c>
      <c r="E2914" t="s">
        <v>113</v>
      </c>
      <c r="F2914" t="s">
        <v>114</v>
      </c>
      <c r="G2914" t="s">
        <v>388</v>
      </c>
      <c r="H2914">
        <v>210</v>
      </c>
      <c r="I2914">
        <f>MediaSpend[[#This Row],[GrossMediaSpend]]*1.19</f>
        <v>249.89999999999998</v>
      </c>
    </row>
    <row r="2915" spans="1:9" x14ac:dyDescent="0.3">
      <c r="A2915" s="7">
        <v>44731</v>
      </c>
      <c r="B2915" s="7">
        <v>2021</v>
      </c>
      <c r="C2915">
        <v>4</v>
      </c>
      <c r="D2915" t="s">
        <v>99</v>
      </c>
      <c r="E2915" t="s">
        <v>113</v>
      </c>
      <c r="F2915" t="s">
        <v>114</v>
      </c>
      <c r="G2915" t="s">
        <v>117</v>
      </c>
      <c r="H2915">
        <v>163</v>
      </c>
      <c r="I2915">
        <f>MediaSpend[[#This Row],[GrossMediaSpend]]*1.19</f>
        <v>193.97</v>
      </c>
    </row>
    <row r="2916" spans="1:9" x14ac:dyDescent="0.3">
      <c r="A2916" s="7">
        <v>44731</v>
      </c>
      <c r="B2916" s="7">
        <v>2021</v>
      </c>
      <c r="C2916">
        <v>4</v>
      </c>
      <c r="D2916" t="s">
        <v>103</v>
      </c>
      <c r="E2916" t="s">
        <v>113</v>
      </c>
      <c r="F2916" t="s">
        <v>114</v>
      </c>
      <c r="G2916" t="s">
        <v>117</v>
      </c>
      <c r="H2916">
        <v>175</v>
      </c>
      <c r="I2916">
        <f>MediaSpend[[#This Row],[GrossMediaSpend]]*1.19</f>
        <v>208.25</v>
      </c>
    </row>
    <row r="2917" spans="1:9" x14ac:dyDescent="0.3">
      <c r="A2917" s="7">
        <v>44731</v>
      </c>
      <c r="B2917" s="7">
        <v>2021</v>
      </c>
      <c r="C2917">
        <v>4</v>
      </c>
      <c r="D2917" t="s">
        <v>99</v>
      </c>
      <c r="E2917" t="s">
        <v>118</v>
      </c>
      <c r="F2917" t="s">
        <v>119</v>
      </c>
      <c r="G2917" t="s">
        <v>120</v>
      </c>
      <c r="H2917">
        <v>229</v>
      </c>
      <c r="I2917">
        <f>MediaSpend[[#This Row],[GrossMediaSpend]]*1.19</f>
        <v>272.51</v>
      </c>
    </row>
    <row r="2918" spans="1:9" x14ac:dyDescent="0.3">
      <c r="A2918" s="7">
        <v>44731</v>
      </c>
      <c r="B2918" s="7">
        <v>2021</v>
      </c>
      <c r="C2918">
        <v>4</v>
      </c>
      <c r="D2918" t="s">
        <v>111</v>
      </c>
      <c r="E2918" t="s">
        <v>118</v>
      </c>
      <c r="F2918" t="s">
        <v>119</v>
      </c>
      <c r="G2918" t="s">
        <v>120</v>
      </c>
      <c r="H2918">
        <v>210</v>
      </c>
      <c r="I2918">
        <f>MediaSpend[[#This Row],[GrossMediaSpend]]*1.19</f>
        <v>249.89999999999998</v>
      </c>
    </row>
    <row r="2919" spans="1:9" x14ac:dyDescent="0.3">
      <c r="A2919" s="7">
        <v>44731</v>
      </c>
      <c r="B2919" s="7">
        <v>2021</v>
      </c>
      <c r="C2919">
        <v>4</v>
      </c>
      <c r="D2919" t="s">
        <v>261</v>
      </c>
      <c r="E2919" t="s">
        <v>118</v>
      </c>
      <c r="F2919" t="s">
        <v>119</v>
      </c>
      <c r="G2919" t="s">
        <v>120</v>
      </c>
      <c r="H2919">
        <v>136</v>
      </c>
      <c r="I2919">
        <f>MediaSpend[[#This Row],[GrossMediaSpend]]*1.19</f>
        <v>161.84</v>
      </c>
    </row>
    <row r="2920" spans="1:9" x14ac:dyDescent="0.3">
      <c r="A2920" s="7">
        <v>44731</v>
      </c>
      <c r="B2920" s="7">
        <v>2021</v>
      </c>
      <c r="C2920">
        <v>4</v>
      </c>
      <c r="D2920" t="s">
        <v>99</v>
      </c>
      <c r="E2920" t="s">
        <v>118</v>
      </c>
      <c r="F2920" t="s">
        <v>119</v>
      </c>
      <c r="G2920" t="s">
        <v>121</v>
      </c>
      <c r="H2920">
        <v>43</v>
      </c>
      <c r="I2920">
        <f>MediaSpend[[#This Row],[GrossMediaSpend]]*1.19</f>
        <v>51.169999999999995</v>
      </c>
    </row>
    <row r="2921" spans="1:9" x14ac:dyDescent="0.3">
      <c r="A2921" s="7">
        <v>44731</v>
      </c>
      <c r="B2921" s="7">
        <v>2021</v>
      </c>
      <c r="C2921">
        <v>4</v>
      </c>
      <c r="D2921" t="s">
        <v>99</v>
      </c>
      <c r="E2921" t="s">
        <v>118</v>
      </c>
      <c r="F2921" t="s">
        <v>271</v>
      </c>
      <c r="G2921" t="s">
        <v>272</v>
      </c>
      <c r="H2921">
        <v>76</v>
      </c>
      <c r="I2921">
        <f>MediaSpend[[#This Row],[GrossMediaSpend]]*1.19</f>
        <v>90.44</v>
      </c>
    </row>
    <row r="2922" spans="1:9" x14ac:dyDescent="0.3">
      <c r="A2922" s="7">
        <v>44731</v>
      </c>
      <c r="B2922" s="7">
        <v>2021</v>
      </c>
      <c r="C2922">
        <v>4</v>
      </c>
      <c r="D2922" t="s">
        <v>107</v>
      </c>
      <c r="E2922" t="s">
        <v>118</v>
      </c>
      <c r="F2922" t="s">
        <v>218</v>
      </c>
      <c r="G2922" t="s">
        <v>230</v>
      </c>
      <c r="H2922">
        <v>21</v>
      </c>
      <c r="I2922">
        <f>MediaSpend[[#This Row],[GrossMediaSpend]]*1.19</f>
        <v>24.99</v>
      </c>
    </row>
    <row r="2923" spans="1:9" x14ac:dyDescent="0.3">
      <c r="A2923" s="7">
        <v>44731</v>
      </c>
      <c r="B2923" s="7">
        <v>2021</v>
      </c>
      <c r="C2923">
        <v>4</v>
      </c>
      <c r="D2923" t="s">
        <v>107</v>
      </c>
      <c r="E2923" t="s">
        <v>118</v>
      </c>
      <c r="F2923" t="s">
        <v>401</v>
      </c>
      <c r="G2923" t="s">
        <v>401</v>
      </c>
      <c r="H2923">
        <v>203</v>
      </c>
      <c r="I2923">
        <f>MediaSpend[[#This Row],[GrossMediaSpend]]*1.19</f>
        <v>241.57</v>
      </c>
    </row>
    <row r="2924" spans="1:9" x14ac:dyDescent="0.3">
      <c r="A2924" s="7">
        <v>44731</v>
      </c>
      <c r="B2924" s="7">
        <v>2021</v>
      </c>
      <c r="C2924">
        <v>4</v>
      </c>
      <c r="D2924" t="s">
        <v>107</v>
      </c>
      <c r="E2924" t="s">
        <v>118</v>
      </c>
      <c r="F2924" t="s">
        <v>271</v>
      </c>
      <c r="G2924" t="s">
        <v>272</v>
      </c>
      <c r="H2924">
        <v>121</v>
      </c>
      <c r="I2924">
        <f>MediaSpend[[#This Row],[GrossMediaSpend]]*1.19</f>
        <v>143.98999999999998</v>
      </c>
    </row>
    <row r="2925" spans="1:9" x14ac:dyDescent="0.3">
      <c r="A2925" s="7">
        <v>44731</v>
      </c>
      <c r="B2925" s="7">
        <v>2021</v>
      </c>
      <c r="C2925">
        <v>4</v>
      </c>
      <c r="D2925" t="s">
        <v>111</v>
      </c>
      <c r="E2925" t="s">
        <v>118</v>
      </c>
      <c r="F2925" t="s">
        <v>379</v>
      </c>
      <c r="G2925" t="s">
        <v>380</v>
      </c>
      <c r="H2925">
        <v>67</v>
      </c>
      <c r="I2925">
        <f>MediaSpend[[#This Row],[GrossMediaSpend]]*1.19</f>
        <v>79.72999999999999</v>
      </c>
    </row>
    <row r="2926" spans="1:9" x14ac:dyDescent="0.3">
      <c r="A2926" s="7">
        <v>44731</v>
      </c>
      <c r="B2926" s="7">
        <v>2021</v>
      </c>
      <c r="C2926">
        <v>4</v>
      </c>
      <c r="D2926" t="s">
        <v>261</v>
      </c>
      <c r="E2926" t="s">
        <v>118</v>
      </c>
      <c r="F2926" t="s">
        <v>271</v>
      </c>
      <c r="G2926" t="s">
        <v>272</v>
      </c>
      <c r="H2926">
        <v>227</v>
      </c>
      <c r="I2926">
        <f>MediaSpend[[#This Row],[GrossMediaSpend]]*1.19</f>
        <v>270.13</v>
      </c>
    </row>
    <row r="2927" spans="1:9" x14ac:dyDescent="0.3">
      <c r="A2927" s="7">
        <v>44731</v>
      </c>
      <c r="B2927" s="7">
        <v>2021</v>
      </c>
      <c r="C2927">
        <v>4</v>
      </c>
      <c r="D2927" t="s">
        <v>105</v>
      </c>
      <c r="E2927" t="s">
        <v>118</v>
      </c>
      <c r="F2927" t="s">
        <v>271</v>
      </c>
      <c r="G2927" t="s">
        <v>272</v>
      </c>
      <c r="H2927">
        <v>152</v>
      </c>
      <c r="I2927">
        <f>MediaSpend[[#This Row],[GrossMediaSpend]]*1.19</f>
        <v>180.88</v>
      </c>
    </row>
    <row r="2928" spans="1:9" x14ac:dyDescent="0.3">
      <c r="A2928" s="7">
        <v>44731</v>
      </c>
      <c r="B2928" s="7">
        <v>2021</v>
      </c>
      <c r="C2928">
        <v>4</v>
      </c>
      <c r="D2928" t="s">
        <v>105</v>
      </c>
      <c r="E2928" t="s">
        <v>118</v>
      </c>
      <c r="F2928" t="s">
        <v>127</v>
      </c>
      <c r="G2928" t="s">
        <v>390</v>
      </c>
      <c r="H2928">
        <v>273</v>
      </c>
      <c r="I2928">
        <f>MediaSpend[[#This Row],[GrossMediaSpend]]*1.19</f>
        <v>324.87</v>
      </c>
    </row>
    <row r="2929" spans="1:9" x14ac:dyDescent="0.3">
      <c r="A2929" s="7">
        <v>44731</v>
      </c>
      <c r="B2929" s="7">
        <v>2021</v>
      </c>
      <c r="C2929">
        <v>4</v>
      </c>
      <c r="D2929" t="s">
        <v>99</v>
      </c>
      <c r="E2929" t="s">
        <v>118</v>
      </c>
      <c r="F2929" t="s">
        <v>133</v>
      </c>
      <c r="G2929" t="s">
        <v>134</v>
      </c>
      <c r="H2929">
        <v>188</v>
      </c>
      <c r="I2929">
        <f>MediaSpend[[#This Row],[GrossMediaSpend]]*1.19</f>
        <v>223.72</v>
      </c>
    </row>
    <row r="2930" spans="1:9" x14ac:dyDescent="0.3">
      <c r="A2930" s="7">
        <v>44731</v>
      </c>
      <c r="B2930" s="7">
        <v>2021</v>
      </c>
      <c r="C2930">
        <v>4</v>
      </c>
      <c r="D2930" t="s">
        <v>261</v>
      </c>
      <c r="E2930" t="s">
        <v>118</v>
      </c>
      <c r="F2930" t="s">
        <v>133</v>
      </c>
      <c r="G2930" t="s">
        <v>134</v>
      </c>
      <c r="H2930">
        <v>150</v>
      </c>
      <c r="I2930">
        <f>MediaSpend[[#This Row],[GrossMediaSpend]]*1.19</f>
        <v>178.5</v>
      </c>
    </row>
    <row r="2931" spans="1:9" x14ac:dyDescent="0.3">
      <c r="A2931" s="7">
        <v>44731</v>
      </c>
      <c r="B2931" s="7">
        <v>2021</v>
      </c>
      <c r="C2931">
        <v>4</v>
      </c>
      <c r="D2931" t="s">
        <v>99</v>
      </c>
      <c r="E2931" t="s">
        <v>113</v>
      </c>
      <c r="F2931" t="s">
        <v>241</v>
      </c>
      <c r="G2931" t="s">
        <v>273</v>
      </c>
      <c r="H2931">
        <v>21</v>
      </c>
      <c r="I2931">
        <f>MediaSpend[[#This Row],[GrossMediaSpend]]*1.19</f>
        <v>24.99</v>
      </c>
    </row>
    <row r="2932" spans="1:9" x14ac:dyDescent="0.3">
      <c r="A2932" s="7">
        <v>44731</v>
      </c>
      <c r="B2932" s="7">
        <v>2021</v>
      </c>
      <c r="C2932">
        <v>4</v>
      </c>
      <c r="D2932" t="s">
        <v>178</v>
      </c>
      <c r="E2932" t="s">
        <v>113</v>
      </c>
      <c r="F2932" t="s">
        <v>241</v>
      </c>
      <c r="G2932" t="s">
        <v>242</v>
      </c>
      <c r="H2932">
        <v>7</v>
      </c>
      <c r="I2932">
        <f>MediaSpend[[#This Row],[GrossMediaSpend]]*1.19</f>
        <v>8.33</v>
      </c>
    </row>
    <row r="2933" spans="1:9" x14ac:dyDescent="0.3">
      <c r="A2933" s="7">
        <v>44731</v>
      </c>
      <c r="B2933" s="7">
        <v>2021</v>
      </c>
      <c r="C2933">
        <v>4</v>
      </c>
      <c r="D2933" t="s">
        <v>103</v>
      </c>
      <c r="E2933" t="s">
        <v>113</v>
      </c>
      <c r="F2933" t="s">
        <v>239</v>
      </c>
      <c r="G2933" t="s">
        <v>240</v>
      </c>
      <c r="H2933">
        <v>34</v>
      </c>
      <c r="I2933">
        <f>MediaSpend[[#This Row],[GrossMediaSpend]]*1.19</f>
        <v>40.46</v>
      </c>
    </row>
    <row r="2934" spans="1:9" x14ac:dyDescent="0.3">
      <c r="A2934" s="7">
        <v>44731</v>
      </c>
      <c r="B2934" s="7">
        <v>2021</v>
      </c>
      <c r="C2934">
        <v>4</v>
      </c>
      <c r="D2934" t="s">
        <v>107</v>
      </c>
      <c r="E2934" t="s">
        <v>113</v>
      </c>
      <c r="F2934" t="s">
        <v>233</v>
      </c>
      <c r="G2934" t="s">
        <v>234</v>
      </c>
      <c r="H2934">
        <v>244</v>
      </c>
      <c r="I2934">
        <f>MediaSpend[[#This Row],[GrossMediaSpend]]*1.19</f>
        <v>290.36</v>
      </c>
    </row>
    <row r="2935" spans="1:9" x14ac:dyDescent="0.3">
      <c r="A2935" s="7">
        <v>44731</v>
      </c>
      <c r="B2935" s="7">
        <v>2021</v>
      </c>
      <c r="C2935">
        <v>4</v>
      </c>
      <c r="D2935" t="s">
        <v>103</v>
      </c>
      <c r="E2935" t="s">
        <v>113</v>
      </c>
      <c r="F2935" t="s">
        <v>137</v>
      </c>
      <c r="G2935" t="s">
        <v>138</v>
      </c>
      <c r="H2935">
        <v>236</v>
      </c>
      <c r="I2935">
        <f>MediaSpend[[#This Row],[GrossMediaSpend]]*1.19</f>
        <v>280.83999999999997</v>
      </c>
    </row>
    <row r="2936" spans="1:9" x14ac:dyDescent="0.3">
      <c r="A2936" s="7">
        <v>44731</v>
      </c>
      <c r="B2936" s="7">
        <v>2021</v>
      </c>
      <c r="C2936">
        <v>4</v>
      </c>
      <c r="D2936" t="s">
        <v>116</v>
      </c>
      <c r="E2936" t="s">
        <v>113</v>
      </c>
      <c r="F2936" t="s">
        <v>231</v>
      </c>
      <c r="G2936" t="s">
        <v>232</v>
      </c>
      <c r="H2936">
        <v>85</v>
      </c>
      <c r="I2936">
        <f>MediaSpend[[#This Row],[GrossMediaSpend]]*1.19</f>
        <v>101.14999999999999</v>
      </c>
    </row>
    <row r="2937" spans="1:9" x14ac:dyDescent="0.3">
      <c r="A2937" s="7">
        <v>44731</v>
      </c>
      <c r="B2937" s="7">
        <v>2021</v>
      </c>
      <c r="C2937">
        <v>4</v>
      </c>
      <c r="D2937" t="s">
        <v>111</v>
      </c>
      <c r="E2937" t="s">
        <v>113</v>
      </c>
      <c r="F2937" t="s">
        <v>233</v>
      </c>
      <c r="G2937" t="s">
        <v>234</v>
      </c>
      <c r="H2937">
        <v>86</v>
      </c>
      <c r="I2937">
        <f>MediaSpend[[#This Row],[GrossMediaSpend]]*1.19</f>
        <v>102.33999999999999</v>
      </c>
    </row>
    <row r="2938" spans="1:9" x14ac:dyDescent="0.3">
      <c r="A2938" s="7">
        <v>44731</v>
      </c>
      <c r="B2938" s="7">
        <v>2021</v>
      </c>
      <c r="C2938">
        <v>4</v>
      </c>
      <c r="D2938" t="s">
        <v>111</v>
      </c>
      <c r="E2938" t="s">
        <v>113</v>
      </c>
      <c r="F2938" t="s">
        <v>143</v>
      </c>
      <c r="G2938" t="s">
        <v>236</v>
      </c>
      <c r="H2938">
        <v>247</v>
      </c>
      <c r="I2938">
        <f>MediaSpend[[#This Row],[GrossMediaSpend]]*1.19</f>
        <v>293.93</v>
      </c>
    </row>
    <row r="2939" spans="1:9" x14ac:dyDescent="0.3">
      <c r="A2939" s="7">
        <v>44731</v>
      </c>
      <c r="B2939" s="7">
        <v>2021</v>
      </c>
      <c r="C2939">
        <v>4</v>
      </c>
      <c r="D2939" t="s">
        <v>149</v>
      </c>
      <c r="E2939" t="s">
        <v>113</v>
      </c>
      <c r="F2939" t="s">
        <v>150</v>
      </c>
      <c r="G2939" t="s">
        <v>151</v>
      </c>
      <c r="H2939">
        <v>128</v>
      </c>
      <c r="I2939">
        <f>MediaSpend[[#This Row],[GrossMediaSpend]]*1.19</f>
        <v>152.32</v>
      </c>
    </row>
    <row r="2940" spans="1:9" x14ac:dyDescent="0.3">
      <c r="A2940" s="7">
        <v>44731</v>
      </c>
      <c r="B2940" s="7">
        <v>2021</v>
      </c>
      <c r="C2940">
        <v>4</v>
      </c>
      <c r="D2940" t="s">
        <v>116</v>
      </c>
      <c r="E2940" t="s">
        <v>113</v>
      </c>
      <c r="F2940" t="s">
        <v>239</v>
      </c>
      <c r="G2940" t="s">
        <v>240</v>
      </c>
      <c r="H2940">
        <v>151</v>
      </c>
      <c r="I2940">
        <f>MediaSpend[[#This Row],[GrossMediaSpend]]*1.19</f>
        <v>179.69</v>
      </c>
    </row>
    <row r="2941" spans="1:9" x14ac:dyDescent="0.3">
      <c r="A2941" s="7">
        <v>44731</v>
      </c>
      <c r="B2941" s="7">
        <v>2021</v>
      </c>
      <c r="C2941">
        <v>4</v>
      </c>
      <c r="D2941" t="s">
        <v>149</v>
      </c>
      <c r="E2941" t="s">
        <v>113</v>
      </c>
      <c r="F2941" t="s">
        <v>143</v>
      </c>
      <c r="G2941" t="s">
        <v>236</v>
      </c>
      <c r="H2941">
        <v>6</v>
      </c>
      <c r="I2941">
        <f>MediaSpend[[#This Row],[GrossMediaSpend]]*1.19</f>
        <v>7.14</v>
      </c>
    </row>
    <row r="2942" spans="1:9" x14ac:dyDescent="0.3">
      <c r="A2942" s="7">
        <v>44731</v>
      </c>
      <c r="B2942" s="7">
        <v>2021</v>
      </c>
      <c r="C2942">
        <v>4</v>
      </c>
      <c r="D2942" t="s">
        <v>112</v>
      </c>
      <c r="E2942" t="s">
        <v>113</v>
      </c>
      <c r="F2942" t="s">
        <v>231</v>
      </c>
      <c r="G2942" t="s">
        <v>232</v>
      </c>
      <c r="H2942">
        <v>256</v>
      </c>
      <c r="I2942">
        <f>MediaSpend[[#This Row],[GrossMediaSpend]]*1.19</f>
        <v>304.64</v>
      </c>
    </row>
    <row r="2943" spans="1:9" x14ac:dyDescent="0.3">
      <c r="A2943" s="7">
        <v>44731</v>
      </c>
      <c r="B2943" s="7">
        <v>2021</v>
      </c>
      <c r="C2943">
        <v>4</v>
      </c>
      <c r="D2943" t="s">
        <v>116</v>
      </c>
      <c r="E2943" t="s">
        <v>113</v>
      </c>
      <c r="F2943" t="s">
        <v>231</v>
      </c>
      <c r="G2943" t="s">
        <v>324</v>
      </c>
      <c r="H2943">
        <v>212</v>
      </c>
      <c r="I2943">
        <f>MediaSpend[[#This Row],[GrossMediaSpend]]*1.19</f>
        <v>252.28</v>
      </c>
    </row>
    <row r="2944" spans="1:9" x14ac:dyDescent="0.3">
      <c r="A2944" s="7">
        <v>44731</v>
      </c>
      <c r="B2944" s="7">
        <v>2021</v>
      </c>
      <c r="C2944">
        <v>4</v>
      </c>
      <c r="D2944" t="s">
        <v>107</v>
      </c>
      <c r="E2944" t="s">
        <v>113</v>
      </c>
      <c r="F2944" t="s">
        <v>154</v>
      </c>
      <c r="G2944" t="s">
        <v>243</v>
      </c>
      <c r="H2944">
        <v>270</v>
      </c>
      <c r="I2944">
        <f>MediaSpend[[#This Row],[GrossMediaSpend]]*1.19</f>
        <v>321.3</v>
      </c>
    </row>
    <row r="2945" spans="1:9" x14ac:dyDescent="0.3">
      <c r="A2945" s="7">
        <v>44731</v>
      </c>
      <c r="B2945" s="7">
        <v>2021</v>
      </c>
      <c r="C2945">
        <v>4</v>
      </c>
      <c r="D2945" t="s">
        <v>99</v>
      </c>
      <c r="E2945" t="s">
        <v>113</v>
      </c>
      <c r="F2945" t="s">
        <v>156</v>
      </c>
      <c r="G2945" t="s">
        <v>159</v>
      </c>
      <c r="H2945">
        <v>52</v>
      </c>
      <c r="I2945">
        <f>MediaSpend[[#This Row],[GrossMediaSpend]]*1.19</f>
        <v>61.879999999999995</v>
      </c>
    </row>
    <row r="2946" spans="1:9" x14ac:dyDescent="0.3">
      <c r="A2946" s="7">
        <v>44731</v>
      </c>
      <c r="B2946" s="7">
        <v>2021</v>
      </c>
      <c r="C2946">
        <v>4</v>
      </c>
      <c r="D2946" t="s">
        <v>107</v>
      </c>
      <c r="E2946" t="s">
        <v>113</v>
      </c>
      <c r="F2946" t="s">
        <v>156</v>
      </c>
      <c r="G2946" t="s">
        <v>159</v>
      </c>
      <c r="H2946">
        <v>4</v>
      </c>
      <c r="I2946">
        <f>MediaSpend[[#This Row],[GrossMediaSpend]]*1.19</f>
        <v>4.76</v>
      </c>
    </row>
    <row r="2947" spans="1:9" x14ac:dyDescent="0.3">
      <c r="A2947" s="7">
        <v>44731</v>
      </c>
      <c r="B2947" s="7">
        <v>2021</v>
      </c>
      <c r="C2947">
        <v>4</v>
      </c>
      <c r="D2947" t="s">
        <v>112</v>
      </c>
      <c r="E2947" t="s">
        <v>113</v>
      </c>
      <c r="F2947" t="s">
        <v>156</v>
      </c>
      <c r="G2947" t="s">
        <v>159</v>
      </c>
      <c r="H2947">
        <v>52</v>
      </c>
      <c r="I2947">
        <f>MediaSpend[[#This Row],[GrossMediaSpend]]*1.19</f>
        <v>61.879999999999995</v>
      </c>
    </row>
    <row r="2948" spans="1:9" x14ac:dyDescent="0.3">
      <c r="A2948" s="7">
        <v>44731</v>
      </c>
      <c r="B2948" s="7">
        <v>2021</v>
      </c>
      <c r="C2948">
        <v>4</v>
      </c>
      <c r="D2948" t="s">
        <v>112</v>
      </c>
      <c r="E2948" t="s">
        <v>113</v>
      </c>
      <c r="F2948" t="s">
        <v>160</v>
      </c>
      <c r="G2948" t="s">
        <v>160</v>
      </c>
      <c r="H2948">
        <v>265</v>
      </c>
      <c r="I2948">
        <f>MediaSpend[[#This Row],[GrossMediaSpend]]*1.19</f>
        <v>315.34999999999997</v>
      </c>
    </row>
    <row r="2949" spans="1:9" x14ac:dyDescent="0.3">
      <c r="A2949" s="7">
        <v>44731</v>
      </c>
      <c r="B2949" s="7">
        <v>2021</v>
      </c>
      <c r="C2949">
        <v>4</v>
      </c>
      <c r="D2949" t="s">
        <v>112</v>
      </c>
      <c r="E2949" t="s">
        <v>113</v>
      </c>
      <c r="F2949" t="s">
        <v>160</v>
      </c>
      <c r="G2949" t="s">
        <v>163</v>
      </c>
      <c r="H2949">
        <v>140</v>
      </c>
      <c r="I2949">
        <f>MediaSpend[[#This Row],[GrossMediaSpend]]*1.19</f>
        <v>166.6</v>
      </c>
    </row>
    <row r="2950" spans="1:9" x14ac:dyDescent="0.3">
      <c r="A2950" s="7">
        <v>44731</v>
      </c>
      <c r="B2950" s="7">
        <v>2021</v>
      </c>
      <c r="C2950">
        <v>4</v>
      </c>
      <c r="D2950" t="s">
        <v>112</v>
      </c>
      <c r="E2950" t="s">
        <v>113</v>
      </c>
      <c r="F2950" t="s">
        <v>160</v>
      </c>
      <c r="G2950" t="s">
        <v>308</v>
      </c>
      <c r="H2950">
        <v>226</v>
      </c>
      <c r="I2950">
        <f>MediaSpend[[#This Row],[GrossMediaSpend]]*1.19</f>
        <v>268.94</v>
      </c>
    </row>
    <row r="2951" spans="1:9" x14ac:dyDescent="0.3">
      <c r="A2951" s="7">
        <v>44731</v>
      </c>
      <c r="B2951" s="7">
        <v>2021</v>
      </c>
      <c r="C2951">
        <v>4</v>
      </c>
      <c r="D2951" t="s">
        <v>116</v>
      </c>
      <c r="E2951" t="s">
        <v>113</v>
      </c>
      <c r="F2951" t="s">
        <v>160</v>
      </c>
      <c r="G2951" t="s">
        <v>160</v>
      </c>
      <c r="H2951">
        <v>260</v>
      </c>
      <c r="I2951">
        <f>MediaSpend[[#This Row],[GrossMediaSpend]]*1.19</f>
        <v>309.39999999999998</v>
      </c>
    </row>
    <row r="2952" spans="1:9" x14ac:dyDescent="0.3">
      <c r="A2952" s="7">
        <v>44731</v>
      </c>
      <c r="B2952" s="7">
        <v>2021</v>
      </c>
      <c r="C2952">
        <v>4</v>
      </c>
      <c r="D2952" t="s">
        <v>116</v>
      </c>
      <c r="E2952" t="s">
        <v>113</v>
      </c>
      <c r="F2952" t="s">
        <v>160</v>
      </c>
      <c r="G2952" t="s">
        <v>163</v>
      </c>
      <c r="H2952">
        <v>95</v>
      </c>
      <c r="I2952">
        <f>MediaSpend[[#This Row],[GrossMediaSpend]]*1.19</f>
        <v>113.05</v>
      </c>
    </row>
    <row r="2953" spans="1:9" x14ac:dyDescent="0.3">
      <c r="A2953" s="7">
        <v>44731</v>
      </c>
      <c r="B2953" s="7">
        <v>2021</v>
      </c>
      <c r="C2953">
        <v>4</v>
      </c>
      <c r="D2953" t="s">
        <v>116</v>
      </c>
      <c r="E2953" t="s">
        <v>113</v>
      </c>
      <c r="F2953" t="s">
        <v>160</v>
      </c>
      <c r="G2953" t="s">
        <v>308</v>
      </c>
      <c r="H2953">
        <v>191</v>
      </c>
      <c r="I2953">
        <f>MediaSpend[[#This Row],[GrossMediaSpend]]*1.19</f>
        <v>227.29</v>
      </c>
    </row>
    <row r="2954" spans="1:9" x14ac:dyDescent="0.3">
      <c r="A2954" s="7">
        <v>44731</v>
      </c>
      <c r="B2954" s="7">
        <v>2021</v>
      </c>
      <c r="C2954">
        <v>4</v>
      </c>
      <c r="D2954" t="s">
        <v>116</v>
      </c>
      <c r="E2954" t="s">
        <v>113</v>
      </c>
      <c r="F2954" t="s">
        <v>160</v>
      </c>
      <c r="G2954" t="s">
        <v>282</v>
      </c>
      <c r="H2954">
        <v>17</v>
      </c>
      <c r="I2954">
        <f>MediaSpend[[#This Row],[GrossMediaSpend]]*1.19</f>
        <v>20.23</v>
      </c>
    </row>
    <row r="2955" spans="1:9" x14ac:dyDescent="0.3">
      <c r="A2955" s="7">
        <v>44731</v>
      </c>
      <c r="B2955" s="7">
        <v>2021</v>
      </c>
      <c r="C2955">
        <v>4</v>
      </c>
      <c r="D2955" t="s">
        <v>105</v>
      </c>
      <c r="E2955" t="s">
        <v>100</v>
      </c>
      <c r="F2955" t="s">
        <v>167</v>
      </c>
      <c r="G2955" t="s">
        <v>170</v>
      </c>
      <c r="H2955">
        <v>121</v>
      </c>
      <c r="I2955">
        <f>MediaSpend[[#This Row],[GrossMediaSpend]]*1.19</f>
        <v>143.98999999999998</v>
      </c>
    </row>
    <row r="2956" spans="1:9" x14ac:dyDescent="0.3">
      <c r="A2956" s="7">
        <v>44731</v>
      </c>
      <c r="B2956" s="7">
        <v>2021</v>
      </c>
      <c r="C2956">
        <v>4</v>
      </c>
      <c r="D2956" t="s">
        <v>105</v>
      </c>
      <c r="E2956" t="s">
        <v>100</v>
      </c>
      <c r="F2956" t="s">
        <v>167</v>
      </c>
      <c r="G2956" t="s">
        <v>169</v>
      </c>
      <c r="H2956">
        <v>276</v>
      </c>
      <c r="I2956">
        <f>MediaSpend[[#This Row],[GrossMediaSpend]]*1.19</f>
        <v>328.44</v>
      </c>
    </row>
    <row r="2957" spans="1:9" x14ac:dyDescent="0.3">
      <c r="A2957" s="7">
        <v>44731</v>
      </c>
      <c r="B2957" s="7">
        <v>2021</v>
      </c>
      <c r="C2957">
        <v>4</v>
      </c>
      <c r="D2957" t="s">
        <v>173</v>
      </c>
      <c r="E2957" t="s">
        <v>100</v>
      </c>
      <c r="F2957" t="s">
        <v>167</v>
      </c>
      <c r="G2957" t="s">
        <v>284</v>
      </c>
      <c r="H2957">
        <v>3</v>
      </c>
      <c r="I2957">
        <f>MediaSpend[[#This Row],[GrossMediaSpend]]*1.19</f>
        <v>3.57</v>
      </c>
    </row>
    <row r="2958" spans="1:9" x14ac:dyDescent="0.3">
      <c r="A2958" s="7">
        <v>44731</v>
      </c>
      <c r="B2958" s="7">
        <v>2021</v>
      </c>
      <c r="C2958">
        <v>4</v>
      </c>
      <c r="D2958" t="s">
        <v>112</v>
      </c>
      <c r="E2958" t="s">
        <v>100</v>
      </c>
      <c r="F2958" t="s">
        <v>160</v>
      </c>
      <c r="G2958" t="s">
        <v>328</v>
      </c>
      <c r="H2958">
        <v>18</v>
      </c>
      <c r="I2958">
        <f>MediaSpend[[#This Row],[GrossMediaSpend]]*1.19</f>
        <v>21.419999999999998</v>
      </c>
    </row>
    <row r="2959" spans="1:9" x14ac:dyDescent="0.3">
      <c r="A2959" s="7">
        <v>44731</v>
      </c>
      <c r="B2959" s="7">
        <v>2021</v>
      </c>
      <c r="C2959">
        <v>4</v>
      </c>
      <c r="D2959" t="s">
        <v>206</v>
      </c>
      <c r="E2959" t="s">
        <v>100</v>
      </c>
      <c r="F2959" t="s">
        <v>245</v>
      </c>
      <c r="G2959" t="s">
        <v>285</v>
      </c>
      <c r="H2959">
        <v>163</v>
      </c>
      <c r="I2959">
        <f>MediaSpend[[#This Row],[GrossMediaSpend]]*1.19</f>
        <v>193.97</v>
      </c>
    </row>
    <row r="2960" spans="1:9" x14ac:dyDescent="0.3">
      <c r="A2960" s="7">
        <v>44731</v>
      </c>
      <c r="B2960" s="7">
        <v>2021</v>
      </c>
      <c r="C2960">
        <v>4</v>
      </c>
      <c r="D2960" t="s">
        <v>116</v>
      </c>
      <c r="E2960" t="s">
        <v>100</v>
      </c>
      <c r="F2960" t="s">
        <v>185</v>
      </c>
      <c r="G2960" t="s">
        <v>186</v>
      </c>
      <c r="H2960">
        <v>165</v>
      </c>
      <c r="I2960">
        <f>MediaSpend[[#This Row],[GrossMediaSpend]]*1.19</f>
        <v>196.35</v>
      </c>
    </row>
    <row r="2961" spans="1:9" x14ac:dyDescent="0.3">
      <c r="A2961" s="7">
        <v>44731</v>
      </c>
      <c r="B2961" s="7">
        <v>2021</v>
      </c>
      <c r="C2961">
        <v>4</v>
      </c>
      <c r="D2961" t="s">
        <v>187</v>
      </c>
      <c r="E2961" t="s">
        <v>100</v>
      </c>
      <c r="F2961" t="s">
        <v>174</v>
      </c>
      <c r="G2961" t="s">
        <v>175</v>
      </c>
      <c r="H2961">
        <v>186</v>
      </c>
      <c r="I2961">
        <f>MediaSpend[[#This Row],[GrossMediaSpend]]*1.19</f>
        <v>221.34</v>
      </c>
    </row>
    <row r="2962" spans="1:9" x14ac:dyDescent="0.3">
      <c r="A2962" s="7">
        <v>44731</v>
      </c>
      <c r="B2962" s="7">
        <v>2021</v>
      </c>
      <c r="C2962">
        <v>4</v>
      </c>
      <c r="D2962" t="s">
        <v>187</v>
      </c>
      <c r="E2962" t="s">
        <v>100</v>
      </c>
      <c r="F2962" t="s">
        <v>188</v>
      </c>
      <c r="G2962" t="s">
        <v>189</v>
      </c>
      <c r="H2962">
        <v>146</v>
      </c>
      <c r="I2962">
        <f>MediaSpend[[#This Row],[GrossMediaSpend]]*1.19</f>
        <v>173.73999999999998</v>
      </c>
    </row>
    <row r="2963" spans="1:9" x14ac:dyDescent="0.3">
      <c r="A2963" s="7">
        <v>44731</v>
      </c>
      <c r="B2963" s="7">
        <v>2021</v>
      </c>
      <c r="C2963">
        <v>4</v>
      </c>
      <c r="D2963" t="s">
        <v>107</v>
      </c>
      <c r="E2963" t="s">
        <v>100</v>
      </c>
      <c r="F2963" t="s">
        <v>192</v>
      </c>
      <c r="G2963" t="s">
        <v>193</v>
      </c>
      <c r="H2963">
        <v>133</v>
      </c>
      <c r="I2963">
        <f>MediaSpend[[#This Row],[GrossMediaSpend]]*1.19</f>
        <v>158.26999999999998</v>
      </c>
    </row>
    <row r="2964" spans="1:9" x14ac:dyDescent="0.3">
      <c r="A2964" s="7">
        <v>44731</v>
      </c>
      <c r="B2964" s="7">
        <v>2021</v>
      </c>
      <c r="C2964">
        <v>4</v>
      </c>
      <c r="D2964" t="s">
        <v>107</v>
      </c>
      <c r="E2964" t="s">
        <v>100</v>
      </c>
      <c r="F2964" t="s">
        <v>437</v>
      </c>
      <c r="G2964" t="s">
        <v>438</v>
      </c>
      <c r="H2964">
        <v>60</v>
      </c>
      <c r="I2964">
        <f>MediaSpend[[#This Row],[GrossMediaSpend]]*1.19</f>
        <v>71.399999999999991</v>
      </c>
    </row>
    <row r="2965" spans="1:9" x14ac:dyDescent="0.3">
      <c r="A2965" s="7">
        <v>44731</v>
      </c>
      <c r="B2965" s="7">
        <v>2021</v>
      </c>
      <c r="C2965">
        <v>4</v>
      </c>
      <c r="D2965" t="s">
        <v>149</v>
      </c>
      <c r="E2965" t="s">
        <v>100</v>
      </c>
      <c r="F2965" t="s">
        <v>174</v>
      </c>
      <c r="G2965" t="s">
        <v>175</v>
      </c>
      <c r="H2965">
        <v>236</v>
      </c>
      <c r="I2965">
        <f>MediaSpend[[#This Row],[GrossMediaSpend]]*1.19</f>
        <v>280.83999999999997</v>
      </c>
    </row>
    <row r="2966" spans="1:9" x14ac:dyDescent="0.3">
      <c r="A2966" s="7">
        <v>44731</v>
      </c>
      <c r="B2966" s="7">
        <v>2021</v>
      </c>
      <c r="C2966">
        <v>4</v>
      </c>
      <c r="D2966" t="s">
        <v>149</v>
      </c>
      <c r="E2966" t="s">
        <v>100</v>
      </c>
      <c r="F2966" t="s">
        <v>335</v>
      </c>
      <c r="G2966" t="s">
        <v>336</v>
      </c>
      <c r="H2966">
        <v>266</v>
      </c>
      <c r="I2966">
        <f>MediaSpend[[#This Row],[GrossMediaSpend]]*1.19</f>
        <v>316.53999999999996</v>
      </c>
    </row>
    <row r="2967" spans="1:9" x14ac:dyDescent="0.3">
      <c r="A2967" s="7">
        <v>44731</v>
      </c>
      <c r="B2967" s="7">
        <v>2021</v>
      </c>
      <c r="C2967">
        <v>4</v>
      </c>
      <c r="D2967" t="s">
        <v>261</v>
      </c>
      <c r="E2967" t="s">
        <v>100</v>
      </c>
      <c r="F2967" t="s">
        <v>176</v>
      </c>
      <c r="G2967" t="s">
        <v>177</v>
      </c>
      <c r="H2967">
        <v>274</v>
      </c>
      <c r="I2967">
        <f>MediaSpend[[#This Row],[GrossMediaSpend]]*1.19</f>
        <v>326.06</v>
      </c>
    </row>
    <row r="2968" spans="1:9" x14ac:dyDescent="0.3">
      <c r="A2968" s="7">
        <v>44731</v>
      </c>
      <c r="B2968" s="7">
        <v>2021</v>
      </c>
      <c r="C2968">
        <v>4</v>
      </c>
      <c r="D2968" t="s">
        <v>261</v>
      </c>
      <c r="E2968" t="s">
        <v>100</v>
      </c>
      <c r="F2968" t="s">
        <v>404</v>
      </c>
      <c r="G2968" t="s">
        <v>405</v>
      </c>
      <c r="H2968">
        <v>135</v>
      </c>
      <c r="I2968">
        <f>MediaSpend[[#This Row],[GrossMediaSpend]]*1.19</f>
        <v>160.65</v>
      </c>
    </row>
    <row r="2969" spans="1:9" x14ac:dyDescent="0.3">
      <c r="A2969" s="7">
        <v>44731</v>
      </c>
      <c r="B2969" s="7">
        <v>2021</v>
      </c>
      <c r="C2969">
        <v>4</v>
      </c>
      <c r="D2969" t="s">
        <v>112</v>
      </c>
      <c r="E2969" t="s">
        <v>100</v>
      </c>
      <c r="F2969" t="s">
        <v>202</v>
      </c>
      <c r="G2969" t="s">
        <v>203</v>
      </c>
      <c r="H2969">
        <v>184</v>
      </c>
      <c r="I2969">
        <f>MediaSpend[[#This Row],[GrossMediaSpend]]*1.19</f>
        <v>218.95999999999998</v>
      </c>
    </row>
    <row r="2970" spans="1:9" x14ac:dyDescent="0.3">
      <c r="A2970" s="7">
        <v>44731</v>
      </c>
      <c r="B2970" s="7">
        <v>2021</v>
      </c>
      <c r="C2970">
        <v>4</v>
      </c>
      <c r="D2970" t="s">
        <v>99</v>
      </c>
      <c r="E2970" t="s">
        <v>100</v>
      </c>
      <c r="F2970" t="s">
        <v>210</v>
      </c>
      <c r="G2970" t="s">
        <v>211</v>
      </c>
      <c r="H2970">
        <v>265</v>
      </c>
      <c r="I2970">
        <f>MediaSpend[[#This Row],[GrossMediaSpend]]*1.19</f>
        <v>315.34999999999997</v>
      </c>
    </row>
    <row r="2971" spans="1:9" x14ac:dyDescent="0.3">
      <c r="A2971" s="7">
        <v>44731</v>
      </c>
      <c r="B2971" s="7">
        <v>2021</v>
      </c>
      <c r="C2971">
        <v>4</v>
      </c>
      <c r="D2971" t="s">
        <v>103</v>
      </c>
      <c r="E2971" t="s">
        <v>100</v>
      </c>
      <c r="F2971" t="s">
        <v>210</v>
      </c>
      <c r="G2971" t="s">
        <v>211</v>
      </c>
      <c r="H2971">
        <v>127</v>
      </c>
      <c r="I2971">
        <f>MediaSpend[[#This Row],[GrossMediaSpend]]*1.19</f>
        <v>151.13</v>
      </c>
    </row>
    <row r="2972" spans="1:9" x14ac:dyDescent="0.3">
      <c r="A2972" s="7">
        <v>44731</v>
      </c>
      <c r="B2972" s="7">
        <v>2021</v>
      </c>
      <c r="C2972">
        <v>4</v>
      </c>
      <c r="D2972" t="s">
        <v>111</v>
      </c>
      <c r="E2972" t="s">
        <v>100</v>
      </c>
      <c r="F2972" t="s">
        <v>210</v>
      </c>
      <c r="G2972" t="s">
        <v>211</v>
      </c>
      <c r="H2972">
        <v>124</v>
      </c>
      <c r="I2972">
        <f>MediaSpend[[#This Row],[GrossMediaSpend]]*1.19</f>
        <v>147.56</v>
      </c>
    </row>
    <row r="2973" spans="1:9" x14ac:dyDescent="0.3">
      <c r="A2973" s="7">
        <v>44731</v>
      </c>
      <c r="B2973" s="7">
        <v>2021</v>
      </c>
      <c r="C2973">
        <v>4</v>
      </c>
      <c r="D2973" t="s">
        <v>187</v>
      </c>
      <c r="E2973" t="s">
        <v>100</v>
      </c>
      <c r="F2973" t="s">
        <v>214</v>
      </c>
      <c r="G2973" t="s">
        <v>217</v>
      </c>
      <c r="H2973">
        <v>247</v>
      </c>
      <c r="I2973">
        <f>MediaSpend[[#This Row],[GrossMediaSpend]]*1.19</f>
        <v>293.93</v>
      </c>
    </row>
    <row r="2974" spans="1:9" x14ac:dyDescent="0.3">
      <c r="A2974" s="7">
        <v>44731</v>
      </c>
      <c r="B2974" s="7">
        <v>2021</v>
      </c>
      <c r="C2974">
        <v>4</v>
      </c>
      <c r="D2974" t="s">
        <v>222</v>
      </c>
      <c r="E2974" t="s">
        <v>100</v>
      </c>
      <c r="F2974" t="s">
        <v>214</v>
      </c>
      <c r="G2974" t="s">
        <v>296</v>
      </c>
      <c r="H2974">
        <v>168</v>
      </c>
      <c r="I2974">
        <f>MediaSpend[[#This Row],[GrossMediaSpend]]*1.19</f>
        <v>199.92</v>
      </c>
    </row>
    <row r="2975" spans="1:9" x14ac:dyDescent="0.3">
      <c r="A2975" s="7">
        <v>44731</v>
      </c>
      <c r="B2975" s="7">
        <v>2021</v>
      </c>
      <c r="C2975">
        <v>4</v>
      </c>
      <c r="D2975" t="s">
        <v>222</v>
      </c>
      <c r="E2975" t="s">
        <v>100</v>
      </c>
      <c r="F2975" t="s">
        <v>214</v>
      </c>
      <c r="G2975" t="s">
        <v>215</v>
      </c>
      <c r="H2975">
        <v>274</v>
      </c>
      <c r="I2975">
        <f>MediaSpend[[#This Row],[GrossMediaSpend]]*1.19</f>
        <v>326.06</v>
      </c>
    </row>
    <row r="2976" spans="1:9" x14ac:dyDescent="0.3">
      <c r="A2976" s="7">
        <v>44731</v>
      </c>
      <c r="B2976" s="7">
        <v>2021</v>
      </c>
      <c r="C2976">
        <v>4</v>
      </c>
      <c r="D2976" t="s">
        <v>222</v>
      </c>
      <c r="E2976" t="s">
        <v>100</v>
      </c>
      <c r="F2976" t="s">
        <v>214</v>
      </c>
      <c r="G2976" t="s">
        <v>297</v>
      </c>
      <c r="H2976">
        <v>69</v>
      </c>
      <c r="I2976">
        <f>MediaSpend[[#This Row],[GrossMediaSpend]]*1.19</f>
        <v>82.11</v>
      </c>
    </row>
    <row r="2977" spans="1:9" x14ac:dyDescent="0.3">
      <c r="A2977" s="7">
        <v>44731</v>
      </c>
      <c r="B2977" s="7">
        <v>2021</v>
      </c>
      <c r="C2977">
        <v>4</v>
      </c>
      <c r="D2977" t="s">
        <v>104</v>
      </c>
      <c r="E2977" t="s">
        <v>100</v>
      </c>
      <c r="F2977" t="s">
        <v>214</v>
      </c>
      <c r="G2977" t="s">
        <v>216</v>
      </c>
      <c r="H2977">
        <v>68</v>
      </c>
      <c r="I2977">
        <f>MediaSpend[[#This Row],[GrossMediaSpend]]*1.19</f>
        <v>80.92</v>
      </c>
    </row>
    <row r="2978" spans="1:9" x14ac:dyDescent="0.3">
      <c r="A2978" s="7">
        <v>44731</v>
      </c>
      <c r="B2978" s="7">
        <v>2021</v>
      </c>
      <c r="C2978">
        <v>4</v>
      </c>
      <c r="D2978" t="s">
        <v>104</v>
      </c>
      <c r="E2978" t="s">
        <v>100</v>
      </c>
      <c r="F2978" t="s">
        <v>214</v>
      </c>
      <c r="G2978" t="s">
        <v>393</v>
      </c>
      <c r="H2978">
        <v>39</v>
      </c>
      <c r="I2978">
        <f>MediaSpend[[#This Row],[GrossMediaSpend]]*1.19</f>
        <v>46.41</v>
      </c>
    </row>
    <row r="2979" spans="1:9" x14ac:dyDescent="0.3">
      <c r="A2979" s="7">
        <v>44731</v>
      </c>
      <c r="B2979" s="7">
        <v>2021</v>
      </c>
      <c r="C2979">
        <v>4</v>
      </c>
      <c r="D2979" t="s">
        <v>104</v>
      </c>
      <c r="E2979" t="s">
        <v>100</v>
      </c>
      <c r="F2979" t="s">
        <v>214</v>
      </c>
      <c r="G2979" t="s">
        <v>215</v>
      </c>
      <c r="H2979">
        <v>40</v>
      </c>
      <c r="I2979">
        <f>MediaSpend[[#This Row],[GrossMediaSpend]]*1.19</f>
        <v>47.599999999999994</v>
      </c>
    </row>
    <row r="2980" spans="1:9" x14ac:dyDescent="0.3">
      <c r="A2980" s="7">
        <v>44731</v>
      </c>
      <c r="B2980" s="7">
        <v>2021</v>
      </c>
      <c r="C2980">
        <v>4</v>
      </c>
      <c r="D2980" t="s">
        <v>105</v>
      </c>
      <c r="E2980" t="s">
        <v>100</v>
      </c>
      <c r="F2980" t="s">
        <v>214</v>
      </c>
      <c r="G2980" t="s">
        <v>297</v>
      </c>
      <c r="H2980">
        <v>130</v>
      </c>
      <c r="I2980">
        <f>MediaSpend[[#This Row],[GrossMediaSpend]]*1.19</f>
        <v>154.69999999999999</v>
      </c>
    </row>
    <row r="2981" spans="1:9" x14ac:dyDescent="0.3">
      <c r="A2981" s="7">
        <v>44731</v>
      </c>
      <c r="B2981" s="7">
        <v>2021</v>
      </c>
      <c r="C2981">
        <v>4</v>
      </c>
      <c r="D2981" t="s">
        <v>105</v>
      </c>
      <c r="E2981" t="s">
        <v>100</v>
      </c>
      <c r="F2981" t="s">
        <v>214</v>
      </c>
      <c r="G2981" t="s">
        <v>215</v>
      </c>
      <c r="H2981">
        <v>261</v>
      </c>
      <c r="I2981">
        <f>MediaSpend[[#This Row],[GrossMediaSpend]]*1.19</f>
        <v>310.58999999999997</v>
      </c>
    </row>
    <row r="2982" spans="1:9" x14ac:dyDescent="0.3">
      <c r="A2982" s="7">
        <v>44731</v>
      </c>
      <c r="B2982" s="7">
        <v>2021</v>
      </c>
      <c r="C2982">
        <v>4</v>
      </c>
      <c r="D2982" t="s">
        <v>105</v>
      </c>
      <c r="E2982" t="s">
        <v>100</v>
      </c>
      <c r="F2982" t="s">
        <v>214</v>
      </c>
      <c r="G2982" t="s">
        <v>298</v>
      </c>
      <c r="H2982">
        <v>26</v>
      </c>
      <c r="I2982">
        <f>MediaSpend[[#This Row],[GrossMediaSpend]]*1.19</f>
        <v>30.939999999999998</v>
      </c>
    </row>
    <row r="2983" spans="1:9" x14ac:dyDescent="0.3">
      <c r="A2983" s="7">
        <v>44731</v>
      </c>
      <c r="B2983" s="7">
        <v>2021</v>
      </c>
      <c r="C2983">
        <v>4</v>
      </c>
      <c r="D2983" t="s">
        <v>173</v>
      </c>
      <c r="E2983" t="s">
        <v>100</v>
      </c>
      <c r="F2983" t="s">
        <v>218</v>
      </c>
      <c r="G2983" t="s">
        <v>354</v>
      </c>
      <c r="H2983">
        <v>121</v>
      </c>
      <c r="I2983">
        <f>MediaSpend[[#This Row],[GrossMediaSpend]]*1.19</f>
        <v>143.98999999999998</v>
      </c>
    </row>
    <row r="2984" spans="1:9" x14ac:dyDescent="0.3">
      <c r="A2984" s="7">
        <v>44731</v>
      </c>
      <c r="B2984" s="7">
        <v>2021</v>
      </c>
      <c r="C2984">
        <v>4</v>
      </c>
      <c r="D2984" t="s">
        <v>111</v>
      </c>
      <c r="E2984" t="s">
        <v>100</v>
      </c>
      <c r="F2984" t="s">
        <v>218</v>
      </c>
      <c r="G2984" t="s">
        <v>339</v>
      </c>
      <c r="H2984">
        <v>99</v>
      </c>
      <c r="I2984">
        <f>MediaSpend[[#This Row],[GrossMediaSpend]]*1.19</f>
        <v>117.80999999999999</v>
      </c>
    </row>
    <row r="2985" spans="1:9" x14ac:dyDescent="0.3">
      <c r="A2985" s="7">
        <v>44731</v>
      </c>
      <c r="B2985" s="7">
        <v>2021</v>
      </c>
      <c r="C2985">
        <v>4</v>
      </c>
      <c r="D2985" t="s">
        <v>99</v>
      </c>
      <c r="E2985" t="s">
        <v>100</v>
      </c>
      <c r="F2985" t="s">
        <v>218</v>
      </c>
      <c r="G2985" t="s">
        <v>221</v>
      </c>
      <c r="H2985">
        <v>176</v>
      </c>
      <c r="I2985">
        <f>MediaSpend[[#This Row],[GrossMediaSpend]]*1.19</f>
        <v>209.44</v>
      </c>
    </row>
    <row r="2986" spans="1:9" x14ac:dyDescent="0.3">
      <c r="A2986" s="7">
        <v>44731</v>
      </c>
      <c r="B2986" s="7">
        <v>2021</v>
      </c>
      <c r="C2986">
        <v>4</v>
      </c>
      <c r="D2986" t="s">
        <v>178</v>
      </c>
      <c r="E2986" t="s">
        <v>100</v>
      </c>
      <c r="F2986" t="s">
        <v>218</v>
      </c>
      <c r="G2986" t="s">
        <v>221</v>
      </c>
      <c r="H2986">
        <v>50</v>
      </c>
      <c r="I2986">
        <f>MediaSpend[[#This Row],[GrossMediaSpend]]*1.19</f>
        <v>59.5</v>
      </c>
    </row>
    <row r="2987" spans="1:9" x14ac:dyDescent="0.3">
      <c r="A2987" s="7">
        <v>44731</v>
      </c>
      <c r="B2987" s="7">
        <v>2021</v>
      </c>
      <c r="C2987">
        <v>4</v>
      </c>
      <c r="D2987" t="s">
        <v>173</v>
      </c>
      <c r="E2987" t="s">
        <v>100</v>
      </c>
      <c r="F2987" t="s">
        <v>218</v>
      </c>
      <c r="G2987" t="s">
        <v>221</v>
      </c>
      <c r="H2987">
        <v>257</v>
      </c>
      <c r="I2987">
        <f>MediaSpend[[#This Row],[GrossMediaSpend]]*1.19</f>
        <v>305.83</v>
      </c>
    </row>
    <row r="2988" spans="1:9" x14ac:dyDescent="0.3">
      <c r="A2988" s="7">
        <v>44731</v>
      </c>
      <c r="B2988" s="7">
        <v>2021</v>
      </c>
      <c r="C2988">
        <v>4</v>
      </c>
      <c r="D2988" t="s">
        <v>107</v>
      </c>
      <c r="E2988" t="s">
        <v>100</v>
      </c>
      <c r="F2988" t="s">
        <v>218</v>
      </c>
      <c r="G2988" t="s">
        <v>221</v>
      </c>
      <c r="H2988">
        <v>174</v>
      </c>
      <c r="I2988">
        <f>MediaSpend[[#This Row],[GrossMediaSpend]]*1.19</f>
        <v>207.06</v>
      </c>
    </row>
    <row r="2989" spans="1:9" x14ac:dyDescent="0.3">
      <c r="A2989" s="7">
        <v>44731</v>
      </c>
      <c r="B2989" s="7">
        <v>2021</v>
      </c>
      <c r="C2989">
        <v>4</v>
      </c>
      <c r="D2989" t="s">
        <v>103</v>
      </c>
      <c r="E2989" t="s">
        <v>100</v>
      </c>
      <c r="F2989" t="s">
        <v>218</v>
      </c>
      <c r="G2989" t="s">
        <v>221</v>
      </c>
      <c r="H2989">
        <v>80</v>
      </c>
      <c r="I2989">
        <f>MediaSpend[[#This Row],[GrossMediaSpend]]*1.19</f>
        <v>95.199999999999989</v>
      </c>
    </row>
    <row r="2990" spans="1:9" x14ac:dyDescent="0.3">
      <c r="A2990" s="7">
        <v>44731</v>
      </c>
      <c r="B2990" s="7">
        <v>2021</v>
      </c>
      <c r="C2990">
        <v>4</v>
      </c>
      <c r="D2990" t="s">
        <v>111</v>
      </c>
      <c r="E2990" t="s">
        <v>100</v>
      </c>
      <c r="F2990" t="s">
        <v>218</v>
      </c>
      <c r="G2990" t="s">
        <v>221</v>
      </c>
      <c r="H2990">
        <v>233</v>
      </c>
      <c r="I2990">
        <f>MediaSpend[[#This Row],[GrossMediaSpend]]*1.19</f>
        <v>277.27</v>
      </c>
    </row>
    <row r="2991" spans="1:9" x14ac:dyDescent="0.3">
      <c r="A2991" s="7">
        <v>44731</v>
      </c>
      <c r="B2991" s="7">
        <v>2021</v>
      </c>
      <c r="C2991">
        <v>4</v>
      </c>
      <c r="D2991" t="s">
        <v>261</v>
      </c>
      <c r="E2991" t="s">
        <v>100</v>
      </c>
      <c r="F2991" t="s">
        <v>218</v>
      </c>
      <c r="G2991" t="s">
        <v>221</v>
      </c>
      <c r="H2991">
        <v>178</v>
      </c>
      <c r="I2991">
        <f>MediaSpend[[#This Row],[GrossMediaSpend]]*1.19</f>
        <v>211.82</v>
      </c>
    </row>
    <row r="2992" spans="1:9" x14ac:dyDescent="0.3">
      <c r="A2992" s="7">
        <v>44761</v>
      </c>
      <c r="B2992" s="7">
        <v>2021</v>
      </c>
      <c r="C2992">
        <v>5</v>
      </c>
      <c r="D2992" t="s">
        <v>178</v>
      </c>
      <c r="E2992" t="s">
        <v>100</v>
      </c>
      <c r="F2992" t="s">
        <v>101</v>
      </c>
      <c r="G2992" t="s">
        <v>102</v>
      </c>
      <c r="H2992">
        <v>40</v>
      </c>
      <c r="I2992">
        <f>MediaSpend[[#This Row],[GrossMediaSpend]]*1.19</f>
        <v>47.599999999999994</v>
      </c>
    </row>
    <row r="2993" spans="1:9" x14ac:dyDescent="0.3">
      <c r="A2993" s="7">
        <v>44761</v>
      </c>
      <c r="B2993" s="7">
        <v>2021</v>
      </c>
      <c r="C2993">
        <v>5</v>
      </c>
      <c r="D2993" t="s">
        <v>103</v>
      </c>
      <c r="E2993" t="s">
        <v>100</v>
      </c>
      <c r="F2993" t="s">
        <v>101</v>
      </c>
      <c r="G2993" t="s">
        <v>102</v>
      </c>
      <c r="H2993">
        <v>223</v>
      </c>
      <c r="I2993">
        <f>MediaSpend[[#This Row],[GrossMediaSpend]]*1.19</f>
        <v>265.37</v>
      </c>
    </row>
    <row r="2994" spans="1:9" x14ac:dyDescent="0.3">
      <c r="A2994" s="7">
        <v>44761</v>
      </c>
      <c r="B2994" s="7">
        <v>2021</v>
      </c>
      <c r="C2994">
        <v>5</v>
      </c>
      <c r="D2994" t="s">
        <v>99</v>
      </c>
      <c r="E2994" t="s">
        <v>100</v>
      </c>
      <c r="F2994" t="s">
        <v>101</v>
      </c>
      <c r="G2994" t="s">
        <v>102</v>
      </c>
      <c r="H2994">
        <v>79</v>
      </c>
      <c r="I2994">
        <f>MediaSpend[[#This Row],[GrossMediaSpend]]*1.19</f>
        <v>94.009999999999991</v>
      </c>
    </row>
    <row r="2995" spans="1:9" x14ac:dyDescent="0.3">
      <c r="A2995" s="7">
        <v>44761</v>
      </c>
      <c r="B2995" s="7">
        <v>2021</v>
      </c>
      <c r="C2995">
        <v>5</v>
      </c>
      <c r="D2995" t="s">
        <v>111</v>
      </c>
      <c r="E2995" t="s">
        <v>100</v>
      </c>
      <c r="F2995" t="s">
        <v>101</v>
      </c>
      <c r="G2995" t="s">
        <v>102</v>
      </c>
      <c r="H2995">
        <v>243</v>
      </c>
      <c r="I2995">
        <f>MediaSpend[[#This Row],[GrossMediaSpend]]*1.19</f>
        <v>289.16999999999996</v>
      </c>
    </row>
    <row r="2996" spans="1:9" x14ac:dyDescent="0.3">
      <c r="A2996" s="7">
        <v>44761</v>
      </c>
      <c r="B2996" s="7">
        <v>2021</v>
      </c>
      <c r="C2996">
        <v>5</v>
      </c>
      <c r="D2996" t="s">
        <v>105</v>
      </c>
      <c r="E2996" t="s">
        <v>100</v>
      </c>
      <c r="F2996" t="s">
        <v>101</v>
      </c>
      <c r="G2996" t="s">
        <v>102</v>
      </c>
      <c r="H2996">
        <v>183</v>
      </c>
      <c r="I2996">
        <f>MediaSpend[[#This Row],[GrossMediaSpend]]*1.19</f>
        <v>217.76999999999998</v>
      </c>
    </row>
    <row r="2997" spans="1:9" x14ac:dyDescent="0.3">
      <c r="A2997" s="7">
        <v>44761</v>
      </c>
      <c r="B2997" s="7">
        <v>2021</v>
      </c>
      <c r="C2997">
        <v>5</v>
      </c>
      <c r="D2997" t="s">
        <v>104</v>
      </c>
      <c r="E2997" t="s">
        <v>100</v>
      </c>
      <c r="F2997" t="s">
        <v>101</v>
      </c>
      <c r="G2997" t="s">
        <v>102</v>
      </c>
      <c r="H2997">
        <v>265</v>
      </c>
      <c r="I2997">
        <f>MediaSpend[[#This Row],[GrossMediaSpend]]*1.19</f>
        <v>315.34999999999997</v>
      </c>
    </row>
    <row r="2998" spans="1:9" x14ac:dyDescent="0.3">
      <c r="A2998" s="7">
        <v>44761</v>
      </c>
      <c r="B2998" s="7">
        <v>2021</v>
      </c>
      <c r="C2998">
        <v>5</v>
      </c>
      <c r="D2998" t="s">
        <v>99</v>
      </c>
      <c r="E2998" t="s">
        <v>100</v>
      </c>
      <c r="F2998" t="s">
        <v>101</v>
      </c>
      <c r="G2998" t="s">
        <v>106</v>
      </c>
      <c r="H2998">
        <v>84</v>
      </c>
      <c r="I2998">
        <f>MediaSpend[[#This Row],[GrossMediaSpend]]*1.19</f>
        <v>99.96</v>
      </c>
    </row>
    <row r="2999" spans="1:9" x14ac:dyDescent="0.3">
      <c r="A2999" s="7">
        <v>44761</v>
      </c>
      <c r="B2999" s="7">
        <v>2021</v>
      </c>
      <c r="C2999">
        <v>5</v>
      </c>
      <c r="D2999" t="s">
        <v>261</v>
      </c>
      <c r="E2999" t="s">
        <v>100</v>
      </c>
      <c r="F2999" t="s">
        <v>101</v>
      </c>
      <c r="G2999" t="s">
        <v>106</v>
      </c>
      <c r="H2999">
        <v>248</v>
      </c>
      <c r="I2999">
        <f>MediaSpend[[#This Row],[GrossMediaSpend]]*1.19</f>
        <v>295.12</v>
      </c>
    </row>
    <row r="3000" spans="1:9" x14ac:dyDescent="0.3">
      <c r="A3000" s="7">
        <v>44761</v>
      </c>
      <c r="B3000" s="7">
        <v>2021</v>
      </c>
      <c r="C3000">
        <v>5</v>
      </c>
      <c r="D3000" t="s">
        <v>111</v>
      </c>
      <c r="E3000" t="s">
        <v>100</v>
      </c>
      <c r="F3000" t="s">
        <v>101</v>
      </c>
      <c r="G3000" t="s">
        <v>106</v>
      </c>
      <c r="H3000">
        <v>2</v>
      </c>
      <c r="I3000">
        <f>MediaSpend[[#This Row],[GrossMediaSpend]]*1.19</f>
        <v>2.38</v>
      </c>
    </row>
    <row r="3001" spans="1:9" x14ac:dyDescent="0.3">
      <c r="A3001" s="7">
        <v>44761</v>
      </c>
      <c r="B3001" s="7">
        <v>2021</v>
      </c>
      <c r="C3001">
        <v>5</v>
      </c>
      <c r="D3001" t="s">
        <v>105</v>
      </c>
      <c r="E3001" t="s">
        <v>100</v>
      </c>
      <c r="F3001" t="s">
        <v>101</v>
      </c>
      <c r="G3001" t="s">
        <v>106</v>
      </c>
      <c r="H3001">
        <v>62</v>
      </c>
      <c r="I3001">
        <f>MediaSpend[[#This Row],[GrossMediaSpend]]*1.19</f>
        <v>73.78</v>
      </c>
    </row>
    <row r="3002" spans="1:9" x14ac:dyDescent="0.3">
      <c r="A3002" s="7">
        <v>44761</v>
      </c>
      <c r="B3002" s="7">
        <v>2021</v>
      </c>
      <c r="C3002">
        <v>5</v>
      </c>
      <c r="D3002" t="s">
        <v>104</v>
      </c>
      <c r="E3002" t="s">
        <v>100</v>
      </c>
      <c r="F3002" t="s">
        <v>101</v>
      </c>
      <c r="G3002" t="s">
        <v>106</v>
      </c>
      <c r="H3002">
        <v>198</v>
      </c>
      <c r="I3002">
        <f>MediaSpend[[#This Row],[GrossMediaSpend]]*1.19</f>
        <v>235.61999999999998</v>
      </c>
    </row>
    <row r="3003" spans="1:9" x14ac:dyDescent="0.3">
      <c r="A3003" s="7">
        <v>44761</v>
      </c>
      <c r="B3003" s="7">
        <v>2021</v>
      </c>
      <c r="C3003">
        <v>5</v>
      </c>
      <c r="D3003" t="s">
        <v>99</v>
      </c>
      <c r="E3003" t="s">
        <v>100</v>
      </c>
      <c r="F3003" t="s">
        <v>101</v>
      </c>
      <c r="G3003" t="s">
        <v>223</v>
      </c>
      <c r="H3003">
        <v>19</v>
      </c>
      <c r="I3003">
        <f>MediaSpend[[#This Row],[GrossMediaSpend]]*1.19</f>
        <v>22.61</v>
      </c>
    </row>
    <row r="3004" spans="1:9" x14ac:dyDescent="0.3">
      <c r="A3004" s="7">
        <v>44761</v>
      </c>
      <c r="B3004" s="7">
        <v>2021</v>
      </c>
      <c r="C3004">
        <v>5</v>
      </c>
      <c r="D3004" t="s">
        <v>103</v>
      </c>
      <c r="E3004" t="s">
        <v>100</v>
      </c>
      <c r="F3004" t="s">
        <v>101</v>
      </c>
      <c r="G3004" t="s">
        <v>110</v>
      </c>
      <c r="H3004">
        <v>236</v>
      </c>
      <c r="I3004">
        <f>MediaSpend[[#This Row],[GrossMediaSpend]]*1.19</f>
        <v>280.83999999999997</v>
      </c>
    </row>
    <row r="3005" spans="1:9" x14ac:dyDescent="0.3">
      <c r="A3005" s="7">
        <v>44761</v>
      </c>
      <c r="B3005" s="7">
        <v>2021</v>
      </c>
      <c r="C3005">
        <v>5</v>
      </c>
      <c r="D3005" t="s">
        <v>99</v>
      </c>
      <c r="E3005" t="s">
        <v>100</v>
      </c>
      <c r="F3005" t="s">
        <v>101</v>
      </c>
      <c r="G3005" t="s">
        <v>224</v>
      </c>
      <c r="H3005">
        <v>229</v>
      </c>
      <c r="I3005">
        <f>MediaSpend[[#This Row],[GrossMediaSpend]]*1.19</f>
        <v>272.51</v>
      </c>
    </row>
    <row r="3006" spans="1:9" x14ac:dyDescent="0.3">
      <c r="A3006" s="7">
        <v>44761</v>
      </c>
      <c r="B3006" s="7">
        <v>2021</v>
      </c>
      <c r="C3006">
        <v>5</v>
      </c>
      <c r="D3006" t="s">
        <v>103</v>
      </c>
      <c r="E3006" t="s">
        <v>100</v>
      </c>
      <c r="F3006" t="s">
        <v>101</v>
      </c>
      <c r="G3006" t="s">
        <v>109</v>
      </c>
      <c r="H3006">
        <v>6</v>
      </c>
      <c r="I3006">
        <f>MediaSpend[[#This Row],[GrossMediaSpend]]*1.19</f>
        <v>7.14</v>
      </c>
    </row>
    <row r="3007" spans="1:9" x14ac:dyDescent="0.3">
      <c r="A3007" s="7">
        <v>44761</v>
      </c>
      <c r="B3007" s="7">
        <v>2021</v>
      </c>
      <c r="C3007">
        <v>5</v>
      </c>
      <c r="D3007" t="s">
        <v>111</v>
      </c>
      <c r="E3007" t="s">
        <v>100</v>
      </c>
      <c r="F3007" t="s">
        <v>101</v>
      </c>
      <c r="G3007" t="s">
        <v>110</v>
      </c>
      <c r="H3007">
        <v>224</v>
      </c>
      <c r="I3007">
        <f>MediaSpend[[#This Row],[GrossMediaSpend]]*1.19</f>
        <v>266.56</v>
      </c>
    </row>
    <row r="3008" spans="1:9" x14ac:dyDescent="0.3">
      <c r="A3008" s="7">
        <v>44761</v>
      </c>
      <c r="B3008" s="7">
        <v>2021</v>
      </c>
      <c r="C3008">
        <v>5</v>
      </c>
      <c r="D3008" t="s">
        <v>111</v>
      </c>
      <c r="E3008" t="s">
        <v>100</v>
      </c>
      <c r="F3008" t="s">
        <v>101</v>
      </c>
      <c r="G3008" t="s">
        <v>223</v>
      </c>
      <c r="H3008">
        <v>15</v>
      </c>
      <c r="I3008">
        <f>MediaSpend[[#This Row],[GrossMediaSpend]]*1.19</f>
        <v>17.849999999999998</v>
      </c>
    </row>
    <row r="3009" spans="1:9" x14ac:dyDescent="0.3">
      <c r="A3009" s="7">
        <v>44761</v>
      </c>
      <c r="B3009" s="7">
        <v>2021</v>
      </c>
      <c r="C3009">
        <v>5</v>
      </c>
      <c r="D3009" t="s">
        <v>105</v>
      </c>
      <c r="E3009" t="s">
        <v>100</v>
      </c>
      <c r="F3009" t="s">
        <v>101</v>
      </c>
      <c r="G3009" t="s">
        <v>223</v>
      </c>
      <c r="H3009">
        <v>49</v>
      </c>
      <c r="I3009">
        <f>MediaSpend[[#This Row],[GrossMediaSpend]]*1.19</f>
        <v>58.309999999999995</v>
      </c>
    </row>
    <row r="3010" spans="1:9" x14ac:dyDescent="0.3">
      <c r="A3010" s="7">
        <v>44761</v>
      </c>
      <c r="B3010" s="7">
        <v>2021</v>
      </c>
      <c r="C3010">
        <v>5</v>
      </c>
      <c r="D3010" t="s">
        <v>105</v>
      </c>
      <c r="E3010" t="s">
        <v>100</v>
      </c>
      <c r="F3010" t="s">
        <v>101</v>
      </c>
      <c r="G3010" t="s">
        <v>316</v>
      </c>
      <c r="H3010">
        <v>268</v>
      </c>
      <c r="I3010">
        <f>MediaSpend[[#This Row],[GrossMediaSpend]]*1.19</f>
        <v>318.91999999999996</v>
      </c>
    </row>
    <row r="3011" spans="1:9" x14ac:dyDescent="0.3">
      <c r="A3011" s="7">
        <v>44761</v>
      </c>
      <c r="B3011" s="7">
        <v>2021</v>
      </c>
      <c r="C3011">
        <v>5</v>
      </c>
      <c r="D3011" t="s">
        <v>107</v>
      </c>
      <c r="E3011" t="s">
        <v>113</v>
      </c>
      <c r="F3011" t="s">
        <v>114</v>
      </c>
      <c r="G3011" t="s">
        <v>225</v>
      </c>
      <c r="H3011">
        <v>106</v>
      </c>
      <c r="I3011">
        <f>MediaSpend[[#This Row],[GrossMediaSpend]]*1.19</f>
        <v>126.14</v>
      </c>
    </row>
    <row r="3012" spans="1:9" x14ac:dyDescent="0.3">
      <c r="A3012" s="7">
        <v>44761</v>
      </c>
      <c r="B3012" s="7">
        <v>2021</v>
      </c>
      <c r="C3012">
        <v>5</v>
      </c>
      <c r="D3012" t="s">
        <v>111</v>
      </c>
      <c r="E3012" t="s">
        <v>113</v>
      </c>
      <c r="F3012" t="s">
        <v>114</v>
      </c>
      <c r="G3012" t="s">
        <v>225</v>
      </c>
      <c r="H3012">
        <v>251</v>
      </c>
      <c r="I3012">
        <f>MediaSpend[[#This Row],[GrossMediaSpend]]*1.19</f>
        <v>298.69</v>
      </c>
    </row>
    <row r="3013" spans="1:9" x14ac:dyDescent="0.3">
      <c r="A3013" s="7">
        <v>44761</v>
      </c>
      <c r="B3013" s="7">
        <v>2021</v>
      </c>
      <c r="C3013">
        <v>5</v>
      </c>
      <c r="D3013" t="s">
        <v>111</v>
      </c>
      <c r="E3013" t="s">
        <v>113</v>
      </c>
      <c r="F3013" t="s">
        <v>114</v>
      </c>
      <c r="G3013" t="s">
        <v>443</v>
      </c>
      <c r="H3013">
        <v>152</v>
      </c>
      <c r="I3013">
        <f>MediaSpend[[#This Row],[GrossMediaSpend]]*1.19</f>
        <v>180.88</v>
      </c>
    </row>
    <row r="3014" spans="1:9" x14ac:dyDescent="0.3">
      <c r="A3014" s="7">
        <v>44761</v>
      </c>
      <c r="B3014" s="7">
        <v>2021</v>
      </c>
      <c r="C3014">
        <v>5</v>
      </c>
      <c r="D3014" t="s">
        <v>105</v>
      </c>
      <c r="E3014" t="s">
        <v>113</v>
      </c>
      <c r="F3014" t="s">
        <v>114</v>
      </c>
      <c r="G3014" t="s">
        <v>388</v>
      </c>
      <c r="H3014">
        <v>39</v>
      </c>
      <c r="I3014">
        <f>MediaSpend[[#This Row],[GrossMediaSpend]]*1.19</f>
        <v>46.41</v>
      </c>
    </row>
    <row r="3015" spans="1:9" x14ac:dyDescent="0.3">
      <c r="A3015" s="7">
        <v>44761</v>
      </c>
      <c r="B3015" s="7">
        <v>2021</v>
      </c>
      <c r="C3015">
        <v>5</v>
      </c>
      <c r="D3015" t="s">
        <v>112</v>
      </c>
      <c r="E3015" t="s">
        <v>113</v>
      </c>
      <c r="F3015" t="s">
        <v>114</v>
      </c>
      <c r="G3015" t="s">
        <v>317</v>
      </c>
      <c r="H3015">
        <v>32</v>
      </c>
      <c r="I3015">
        <f>MediaSpend[[#This Row],[GrossMediaSpend]]*1.19</f>
        <v>38.08</v>
      </c>
    </row>
    <row r="3016" spans="1:9" x14ac:dyDescent="0.3">
      <c r="A3016" s="7">
        <v>44761</v>
      </c>
      <c r="B3016" s="7">
        <v>2021</v>
      </c>
      <c r="C3016">
        <v>5</v>
      </c>
      <c r="D3016" t="s">
        <v>112</v>
      </c>
      <c r="E3016" t="s">
        <v>113</v>
      </c>
      <c r="F3016" t="s">
        <v>114</v>
      </c>
      <c r="G3016" t="s">
        <v>279</v>
      </c>
      <c r="H3016">
        <v>168</v>
      </c>
      <c r="I3016">
        <f>MediaSpend[[#This Row],[GrossMediaSpend]]*1.19</f>
        <v>199.92</v>
      </c>
    </row>
    <row r="3017" spans="1:9" x14ac:dyDescent="0.3">
      <c r="A3017" s="7">
        <v>44761</v>
      </c>
      <c r="B3017" s="7">
        <v>2021</v>
      </c>
      <c r="C3017">
        <v>5</v>
      </c>
      <c r="D3017" t="s">
        <v>112</v>
      </c>
      <c r="E3017" t="s">
        <v>113</v>
      </c>
      <c r="F3017" t="s">
        <v>114</v>
      </c>
      <c r="G3017" t="s">
        <v>115</v>
      </c>
      <c r="H3017">
        <v>32</v>
      </c>
      <c r="I3017">
        <f>MediaSpend[[#This Row],[GrossMediaSpend]]*1.19</f>
        <v>38.08</v>
      </c>
    </row>
    <row r="3018" spans="1:9" x14ac:dyDescent="0.3">
      <c r="A3018" s="7">
        <v>44761</v>
      </c>
      <c r="B3018" s="7">
        <v>2021</v>
      </c>
      <c r="C3018">
        <v>5</v>
      </c>
      <c r="D3018" t="s">
        <v>116</v>
      </c>
      <c r="E3018" t="s">
        <v>113</v>
      </c>
      <c r="F3018" t="s">
        <v>114</v>
      </c>
      <c r="G3018" t="s">
        <v>227</v>
      </c>
      <c r="H3018">
        <v>86</v>
      </c>
      <c r="I3018">
        <f>MediaSpend[[#This Row],[GrossMediaSpend]]*1.19</f>
        <v>102.33999999999999</v>
      </c>
    </row>
    <row r="3019" spans="1:9" x14ac:dyDescent="0.3">
      <c r="A3019" s="7">
        <v>44761</v>
      </c>
      <c r="B3019" s="7">
        <v>2021</v>
      </c>
      <c r="C3019">
        <v>5</v>
      </c>
      <c r="D3019" t="s">
        <v>116</v>
      </c>
      <c r="E3019" t="s">
        <v>113</v>
      </c>
      <c r="F3019" t="s">
        <v>114</v>
      </c>
      <c r="G3019" t="s">
        <v>115</v>
      </c>
      <c r="H3019">
        <v>237</v>
      </c>
      <c r="I3019">
        <f>MediaSpend[[#This Row],[GrossMediaSpend]]*1.19</f>
        <v>282.02999999999997</v>
      </c>
    </row>
    <row r="3020" spans="1:9" x14ac:dyDescent="0.3">
      <c r="A3020" s="7">
        <v>44761</v>
      </c>
      <c r="B3020" s="7">
        <v>2021</v>
      </c>
      <c r="C3020">
        <v>5</v>
      </c>
      <c r="D3020" t="s">
        <v>116</v>
      </c>
      <c r="E3020" t="s">
        <v>113</v>
      </c>
      <c r="F3020" t="s">
        <v>114</v>
      </c>
      <c r="G3020" t="s">
        <v>226</v>
      </c>
      <c r="H3020">
        <v>30</v>
      </c>
      <c r="I3020">
        <f>MediaSpend[[#This Row],[GrossMediaSpend]]*1.19</f>
        <v>35.699999999999996</v>
      </c>
    </row>
    <row r="3021" spans="1:9" x14ac:dyDescent="0.3">
      <c r="A3021" s="7">
        <v>44761</v>
      </c>
      <c r="B3021" s="7">
        <v>2021</v>
      </c>
      <c r="C3021">
        <v>5</v>
      </c>
      <c r="D3021" t="s">
        <v>116</v>
      </c>
      <c r="E3021" t="s">
        <v>113</v>
      </c>
      <c r="F3021" t="s">
        <v>114</v>
      </c>
      <c r="G3021" t="s">
        <v>372</v>
      </c>
      <c r="H3021">
        <v>153</v>
      </c>
      <c r="I3021">
        <f>MediaSpend[[#This Row],[GrossMediaSpend]]*1.19</f>
        <v>182.07</v>
      </c>
    </row>
    <row r="3022" spans="1:9" x14ac:dyDescent="0.3">
      <c r="A3022" s="7">
        <v>44761</v>
      </c>
      <c r="B3022" s="7">
        <v>2021</v>
      </c>
      <c r="C3022">
        <v>5</v>
      </c>
      <c r="D3022" t="s">
        <v>116</v>
      </c>
      <c r="E3022" t="s">
        <v>113</v>
      </c>
      <c r="F3022" t="s">
        <v>114</v>
      </c>
      <c r="G3022" t="s">
        <v>279</v>
      </c>
      <c r="H3022">
        <v>77</v>
      </c>
      <c r="I3022">
        <f>MediaSpend[[#This Row],[GrossMediaSpend]]*1.19</f>
        <v>91.63</v>
      </c>
    </row>
    <row r="3023" spans="1:9" x14ac:dyDescent="0.3">
      <c r="A3023" s="7">
        <v>44761</v>
      </c>
      <c r="B3023" s="7">
        <v>2021</v>
      </c>
      <c r="C3023">
        <v>5</v>
      </c>
      <c r="D3023" t="s">
        <v>116</v>
      </c>
      <c r="E3023" t="s">
        <v>113</v>
      </c>
      <c r="F3023" t="s">
        <v>114</v>
      </c>
      <c r="G3023" t="s">
        <v>117</v>
      </c>
      <c r="H3023">
        <v>9</v>
      </c>
      <c r="I3023">
        <f>MediaSpend[[#This Row],[GrossMediaSpend]]*1.19</f>
        <v>10.709999999999999</v>
      </c>
    </row>
    <row r="3024" spans="1:9" x14ac:dyDescent="0.3">
      <c r="A3024" s="7">
        <v>44761</v>
      </c>
      <c r="B3024" s="7">
        <v>2021</v>
      </c>
      <c r="C3024">
        <v>5</v>
      </c>
      <c r="D3024" t="s">
        <v>111</v>
      </c>
      <c r="E3024" t="s">
        <v>113</v>
      </c>
      <c r="F3024" t="s">
        <v>114</v>
      </c>
      <c r="G3024" t="s">
        <v>117</v>
      </c>
      <c r="H3024">
        <v>213</v>
      </c>
      <c r="I3024">
        <f>MediaSpend[[#This Row],[GrossMediaSpend]]*1.19</f>
        <v>253.47</v>
      </c>
    </row>
    <row r="3025" spans="1:9" x14ac:dyDescent="0.3">
      <c r="A3025" s="7">
        <v>44761</v>
      </c>
      <c r="B3025" s="7">
        <v>2021</v>
      </c>
      <c r="C3025">
        <v>5</v>
      </c>
      <c r="D3025" t="s">
        <v>112</v>
      </c>
      <c r="E3025" t="s">
        <v>113</v>
      </c>
      <c r="F3025" t="s">
        <v>114</v>
      </c>
      <c r="G3025" t="s">
        <v>117</v>
      </c>
      <c r="H3025">
        <v>245</v>
      </c>
      <c r="I3025">
        <f>MediaSpend[[#This Row],[GrossMediaSpend]]*1.19</f>
        <v>291.55</v>
      </c>
    </row>
    <row r="3026" spans="1:9" x14ac:dyDescent="0.3">
      <c r="A3026" s="7">
        <v>44761</v>
      </c>
      <c r="B3026" s="7">
        <v>2021</v>
      </c>
      <c r="C3026">
        <v>5</v>
      </c>
      <c r="D3026" t="s">
        <v>99</v>
      </c>
      <c r="E3026" t="s">
        <v>118</v>
      </c>
      <c r="F3026" t="s">
        <v>119</v>
      </c>
      <c r="G3026" t="s">
        <v>120</v>
      </c>
      <c r="H3026">
        <v>273</v>
      </c>
      <c r="I3026">
        <f>MediaSpend[[#This Row],[GrossMediaSpend]]*1.19</f>
        <v>324.87</v>
      </c>
    </row>
    <row r="3027" spans="1:9" x14ac:dyDescent="0.3">
      <c r="A3027" s="7">
        <v>44761</v>
      </c>
      <c r="B3027" s="7">
        <v>2021</v>
      </c>
      <c r="C3027">
        <v>5</v>
      </c>
      <c r="D3027" t="s">
        <v>111</v>
      </c>
      <c r="E3027" t="s">
        <v>118</v>
      </c>
      <c r="F3027" t="s">
        <v>119</v>
      </c>
      <c r="G3027" t="s">
        <v>120</v>
      </c>
      <c r="H3027">
        <v>47</v>
      </c>
      <c r="I3027">
        <f>MediaSpend[[#This Row],[GrossMediaSpend]]*1.19</f>
        <v>55.93</v>
      </c>
    </row>
    <row r="3028" spans="1:9" x14ac:dyDescent="0.3">
      <c r="A3028" s="7">
        <v>44761</v>
      </c>
      <c r="B3028" s="7">
        <v>2021</v>
      </c>
      <c r="C3028">
        <v>5</v>
      </c>
      <c r="D3028" t="s">
        <v>99</v>
      </c>
      <c r="E3028" t="s">
        <v>118</v>
      </c>
      <c r="F3028" t="s">
        <v>119</v>
      </c>
      <c r="G3028" t="s">
        <v>121</v>
      </c>
      <c r="H3028">
        <v>45</v>
      </c>
      <c r="I3028">
        <f>MediaSpend[[#This Row],[GrossMediaSpend]]*1.19</f>
        <v>53.55</v>
      </c>
    </row>
    <row r="3029" spans="1:9" x14ac:dyDescent="0.3">
      <c r="A3029" s="7">
        <v>44761</v>
      </c>
      <c r="B3029" s="7">
        <v>2021</v>
      </c>
      <c r="C3029">
        <v>5</v>
      </c>
      <c r="D3029" t="s">
        <v>99</v>
      </c>
      <c r="E3029" t="s">
        <v>118</v>
      </c>
      <c r="F3029" t="s">
        <v>271</v>
      </c>
      <c r="G3029" t="s">
        <v>272</v>
      </c>
      <c r="H3029">
        <v>102</v>
      </c>
      <c r="I3029">
        <f>MediaSpend[[#This Row],[GrossMediaSpend]]*1.19</f>
        <v>121.38</v>
      </c>
    </row>
    <row r="3030" spans="1:9" x14ac:dyDescent="0.3">
      <c r="A3030" s="7">
        <v>44761</v>
      </c>
      <c r="B3030" s="7">
        <v>2021</v>
      </c>
      <c r="C3030">
        <v>5</v>
      </c>
      <c r="D3030" t="s">
        <v>107</v>
      </c>
      <c r="E3030" t="s">
        <v>118</v>
      </c>
      <c r="F3030" t="s">
        <v>218</v>
      </c>
      <c r="G3030" t="s">
        <v>230</v>
      </c>
      <c r="H3030">
        <v>130</v>
      </c>
      <c r="I3030">
        <f>MediaSpend[[#This Row],[GrossMediaSpend]]*1.19</f>
        <v>154.69999999999999</v>
      </c>
    </row>
    <row r="3031" spans="1:9" x14ac:dyDescent="0.3">
      <c r="A3031" s="7">
        <v>44761</v>
      </c>
      <c r="B3031" s="7">
        <v>2021</v>
      </c>
      <c r="C3031">
        <v>5</v>
      </c>
      <c r="D3031" t="s">
        <v>107</v>
      </c>
      <c r="E3031" t="s">
        <v>118</v>
      </c>
      <c r="F3031" t="s">
        <v>122</v>
      </c>
      <c r="G3031" t="s">
        <v>123</v>
      </c>
      <c r="H3031">
        <v>212</v>
      </c>
      <c r="I3031">
        <f>MediaSpend[[#This Row],[GrossMediaSpend]]*1.19</f>
        <v>252.28</v>
      </c>
    </row>
    <row r="3032" spans="1:9" x14ac:dyDescent="0.3">
      <c r="A3032" s="7">
        <v>44761</v>
      </c>
      <c r="B3032" s="7">
        <v>2021</v>
      </c>
      <c r="C3032">
        <v>5</v>
      </c>
      <c r="D3032" t="s">
        <v>107</v>
      </c>
      <c r="E3032" t="s">
        <v>118</v>
      </c>
      <c r="F3032" t="s">
        <v>401</v>
      </c>
      <c r="G3032" t="s">
        <v>401</v>
      </c>
      <c r="H3032">
        <v>220</v>
      </c>
      <c r="I3032">
        <f>MediaSpend[[#This Row],[GrossMediaSpend]]*1.19</f>
        <v>261.8</v>
      </c>
    </row>
    <row r="3033" spans="1:9" x14ac:dyDescent="0.3">
      <c r="A3033" s="7">
        <v>44761</v>
      </c>
      <c r="B3033" s="7">
        <v>2021</v>
      </c>
      <c r="C3033">
        <v>5</v>
      </c>
      <c r="D3033" t="s">
        <v>261</v>
      </c>
      <c r="E3033" t="s">
        <v>118</v>
      </c>
      <c r="F3033" t="s">
        <v>218</v>
      </c>
      <c r="G3033" t="s">
        <v>230</v>
      </c>
      <c r="H3033">
        <v>275</v>
      </c>
      <c r="I3033">
        <f>MediaSpend[[#This Row],[GrossMediaSpend]]*1.19</f>
        <v>327.25</v>
      </c>
    </row>
    <row r="3034" spans="1:9" x14ac:dyDescent="0.3">
      <c r="A3034" s="7">
        <v>44761</v>
      </c>
      <c r="B3034" s="7">
        <v>2021</v>
      </c>
      <c r="C3034">
        <v>5</v>
      </c>
      <c r="D3034" t="s">
        <v>261</v>
      </c>
      <c r="E3034" t="s">
        <v>118</v>
      </c>
      <c r="F3034" t="s">
        <v>124</v>
      </c>
      <c r="G3034" t="s">
        <v>449</v>
      </c>
      <c r="H3034">
        <v>11</v>
      </c>
      <c r="I3034">
        <f>MediaSpend[[#This Row],[GrossMediaSpend]]*1.19</f>
        <v>13.09</v>
      </c>
    </row>
    <row r="3035" spans="1:9" x14ac:dyDescent="0.3">
      <c r="A3035" s="7">
        <v>44761</v>
      </c>
      <c r="B3035" s="7">
        <v>2021</v>
      </c>
      <c r="C3035">
        <v>5</v>
      </c>
      <c r="D3035" t="s">
        <v>105</v>
      </c>
      <c r="E3035" t="s">
        <v>118</v>
      </c>
      <c r="F3035" t="s">
        <v>127</v>
      </c>
      <c r="G3035" t="s">
        <v>390</v>
      </c>
      <c r="H3035">
        <v>104</v>
      </c>
      <c r="I3035">
        <f>MediaSpend[[#This Row],[GrossMediaSpend]]*1.19</f>
        <v>123.75999999999999</v>
      </c>
    </row>
    <row r="3036" spans="1:9" x14ac:dyDescent="0.3">
      <c r="A3036" s="7">
        <v>44761</v>
      </c>
      <c r="B3036" s="7">
        <v>2021</v>
      </c>
      <c r="C3036">
        <v>5</v>
      </c>
      <c r="D3036" t="s">
        <v>99</v>
      </c>
      <c r="E3036" t="s">
        <v>118</v>
      </c>
      <c r="F3036" t="s">
        <v>133</v>
      </c>
      <c r="G3036" t="s">
        <v>134</v>
      </c>
      <c r="H3036">
        <v>267</v>
      </c>
      <c r="I3036">
        <f>MediaSpend[[#This Row],[GrossMediaSpend]]*1.19</f>
        <v>317.72999999999996</v>
      </c>
    </row>
    <row r="3037" spans="1:9" x14ac:dyDescent="0.3">
      <c r="A3037" s="7">
        <v>44761</v>
      </c>
      <c r="B3037" s="7">
        <v>2021</v>
      </c>
      <c r="C3037">
        <v>5</v>
      </c>
      <c r="D3037" t="s">
        <v>261</v>
      </c>
      <c r="E3037" t="s">
        <v>118</v>
      </c>
      <c r="F3037" t="s">
        <v>133</v>
      </c>
      <c r="G3037" t="s">
        <v>134</v>
      </c>
      <c r="H3037">
        <v>23</v>
      </c>
      <c r="I3037">
        <f>MediaSpend[[#This Row],[GrossMediaSpend]]*1.19</f>
        <v>27.369999999999997</v>
      </c>
    </row>
    <row r="3038" spans="1:9" x14ac:dyDescent="0.3">
      <c r="A3038" s="7">
        <v>44761</v>
      </c>
      <c r="B3038" s="7">
        <v>2021</v>
      </c>
      <c r="C3038">
        <v>5</v>
      </c>
      <c r="D3038" t="s">
        <v>99</v>
      </c>
      <c r="E3038" t="s">
        <v>113</v>
      </c>
      <c r="F3038" t="s">
        <v>241</v>
      </c>
      <c r="G3038" t="s">
        <v>273</v>
      </c>
      <c r="H3038">
        <v>101</v>
      </c>
      <c r="I3038">
        <f>MediaSpend[[#This Row],[GrossMediaSpend]]*1.19</f>
        <v>120.19</v>
      </c>
    </row>
    <row r="3039" spans="1:9" x14ac:dyDescent="0.3">
      <c r="A3039" s="7">
        <v>44761</v>
      </c>
      <c r="B3039" s="7">
        <v>2021</v>
      </c>
      <c r="C3039">
        <v>5</v>
      </c>
      <c r="D3039" t="s">
        <v>99</v>
      </c>
      <c r="E3039" t="s">
        <v>113</v>
      </c>
      <c r="F3039" t="s">
        <v>143</v>
      </c>
      <c r="G3039" t="s">
        <v>450</v>
      </c>
      <c r="H3039">
        <v>79</v>
      </c>
      <c r="I3039">
        <f>MediaSpend[[#This Row],[GrossMediaSpend]]*1.19</f>
        <v>94.009999999999991</v>
      </c>
    </row>
    <row r="3040" spans="1:9" x14ac:dyDescent="0.3">
      <c r="A3040" s="7">
        <v>44761</v>
      </c>
      <c r="B3040" s="7">
        <v>2021</v>
      </c>
      <c r="C3040">
        <v>5</v>
      </c>
      <c r="D3040" t="s">
        <v>99</v>
      </c>
      <c r="E3040" t="s">
        <v>113</v>
      </c>
      <c r="F3040" t="s">
        <v>143</v>
      </c>
      <c r="G3040" t="s">
        <v>451</v>
      </c>
      <c r="H3040">
        <v>115</v>
      </c>
      <c r="I3040">
        <f>MediaSpend[[#This Row],[GrossMediaSpend]]*1.19</f>
        <v>136.85</v>
      </c>
    </row>
    <row r="3041" spans="1:9" x14ac:dyDescent="0.3">
      <c r="A3041" s="7">
        <v>44761</v>
      </c>
      <c r="B3041" s="7">
        <v>2021</v>
      </c>
      <c r="C3041">
        <v>5</v>
      </c>
      <c r="D3041" t="s">
        <v>99</v>
      </c>
      <c r="E3041" t="s">
        <v>113</v>
      </c>
      <c r="F3041" t="s">
        <v>143</v>
      </c>
      <c r="G3041" t="s">
        <v>323</v>
      </c>
      <c r="H3041">
        <v>251</v>
      </c>
      <c r="I3041">
        <f>MediaSpend[[#This Row],[GrossMediaSpend]]*1.19</f>
        <v>298.69</v>
      </c>
    </row>
    <row r="3042" spans="1:9" x14ac:dyDescent="0.3">
      <c r="A3042" s="7">
        <v>44761</v>
      </c>
      <c r="B3042" s="7">
        <v>2021</v>
      </c>
      <c r="C3042">
        <v>5</v>
      </c>
      <c r="D3042" t="s">
        <v>99</v>
      </c>
      <c r="E3042" t="s">
        <v>113</v>
      </c>
      <c r="F3042" t="s">
        <v>143</v>
      </c>
      <c r="G3042" t="s">
        <v>236</v>
      </c>
      <c r="H3042">
        <v>159</v>
      </c>
      <c r="I3042">
        <f>MediaSpend[[#This Row],[GrossMediaSpend]]*1.19</f>
        <v>189.20999999999998</v>
      </c>
    </row>
    <row r="3043" spans="1:9" x14ac:dyDescent="0.3">
      <c r="A3043" s="7">
        <v>44761</v>
      </c>
      <c r="B3043" s="7">
        <v>2021</v>
      </c>
      <c r="C3043">
        <v>5</v>
      </c>
      <c r="D3043" t="s">
        <v>99</v>
      </c>
      <c r="E3043" t="s">
        <v>113</v>
      </c>
      <c r="F3043" t="s">
        <v>233</v>
      </c>
      <c r="G3043" t="s">
        <v>234</v>
      </c>
      <c r="H3043">
        <v>97</v>
      </c>
      <c r="I3043">
        <f>MediaSpend[[#This Row],[GrossMediaSpend]]*1.19</f>
        <v>115.42999999999999</v>
      </c>
    </row>
    <row r="3044" spans="1:9" x14ac:dyDescent="0.3">
      <c r="A3044" s="7">
        <v>44761</v>
      </c>
      <c r="B3044" s="7">
        <v>2021</v>
      </c>
      <c r="C3044">
        <v>5</v>
      </c>
      <c r="D3044" t="s">
        <v>107</v>
      </c>
      <c r="E3044" t="s">
        <v>113</v>
      </c>
      <c r="F3044" t="s">
        <v>233</v>
      </c>
      <c r="G3044" t="s">
        <v>234</v>
      </c>
      <c r="H3044">
        <v>23</v>
      </c>
      <c r="I3044">
        <f>MediaSpend[[#This Row],[GrossMediaSpend]]*1.19</f>
        <v>27.369999999999997</v>
      </c>
    </row>
    <row r="3045" spans="1:9" x14ac:dyDescent="0.3">
      <c r="A3045" s="7">
        <v>44761</v>
      </c>
      <c r="B3045" s="7">
        <v>2021</v>
      </c>
      <c r="C3045">
        <v>5</v>
      </c>
      <c r="D3045" t="s">
        <v>103</v>
      </c>
      <c r="E3045" t="s">
        <v>113</v>
      </c>
      <c r="F3045" t="s">
        <v>239</v>
      </c>
      <c r="G3045" t="s">
        <v>240</v>
      </c>
      <c r="H3045">
        <v>63</v>
      </c>
      <c r="I3045">
        <f>MediaSpend[[#This Row],[GrossMediaSpend]]*1.19</f>
        <v>74.97</v>
      </c>
    </row>
    <row r="3046" spans="1:9" x14ac:dyDescent="0.3">
      <c r="A3046" s="7">
        <v>44761</v>
      </c>
      <c r="B3046" s="7">
        <v>2021</v>
      </c>
      <c r="C3046">
        <v>5</v>
      </c>
      <c r="D3046" t="s">
        <v>103</v>
      </c>
      <c r="E3046" t="s">
        <v>113</v>
      </c>
      <c r="F3046" t="s">
        <v>137</v>
      </c>
      <c r="G3046" t="s">
        <v>138</v>
      </c>
      <c r="H3046">
        <v>145</v>
      </c>
      <c r="I3046">
        <f>MediaSpend[[#This Row],[GrossMediaSpend]]*1.19</f>
        <v>172.54999999999998</v>
      </c>
    </row>
    <row r="3047" spans="1:9" x14ac:dyDescent="0.3">
      <c r="A3047" s="7">
        <v>44761</v>
      </c>
      <c r="B3047" s="7">
        <v>2021</v>
      </c>
      <c r="C3047">
        <v>5</v>
      </c>
      <c r="D3047" t="s">
        <v>103</v>
      </c>
      <c r="E3047" t="s">
        <v>113</v>
      </c>
      <c r="F3047" t="s">
        <v>241</v>
      </c>
      <c r="G3047" t="s">
        <v>242</v>
      </c>
      <c r="H3047">
        <v>198</v>
      </c>
      <c r="I3047">
        <f>MediaSpend[[#This Row],[GrossMediaSpend]]*1.19</f>
        <v>235.61999999999998</v>
      </c>
    </row>
    <row r="3048" spans="1:9" x14ac:dyDescent="0.3">
      <c r="A3048" s="7">
        <v>44761</v>
      </c>
      <c r="B3048" s="7">
        <v>2021</v>
      </c>
      <c r="C3048">
        <v>5</v>
      </c>
      <c r="D3048" t="s">
        <v>111</v>
      </c>
      <c r="E3048" t="s">
        <v>113</v>
      </c>
      <c r="F3048" t="s">
        <v>233</v>
      </c>
      <c r="G3048" t="s">
        <v>234</v>
      </c>
      <c r="H3048">
        <v>220</v>
      </c>
      <c r="I3048">
        <f>MediaSpend[[#This Row],[GrossMediaSpend]]*1.19</f>
        <v>261.8</v>
      </c>
    </row>
    <row r="3049" spans="1:9" x14ac:dyDescent="0.3">
      <c r="A3049" s="7">
        <v>44761</v>
      </c>
      <c r="B3049" s="7">
        <v>2021</v>
      </c>
      <c r="C3049">
        <v>5</v>
      </c>
      <c r="D3049" t="s">
        <v>149</v>
      </c>
      <c r="E3049" t="s">
        <v>113</v>
      </c>
      <c r="F3049" t="s">
        <v>137</v>
      </c>
      <c r="G3049" t="s">
        <v>138</v>
      </c>
      <c r="H3049">
        <v>97</v>
      </c>
      <c r="I3049">
        <f>MediaSpend[[#This Row],[GrossMediaSpend]]*1.19</f>
        <v>115.42999999999999</v>
      </c>
    </row>
    <row r="3050" spans="1:9" x14ac:dyDescent="0.3">
      <c r="A3050" s="7">
        <v>44761</v>
      </c>
      <c r="B3050" s="7">
        <v>2021</v>
      </c>
      <c r="C3050">
        <v>5</v>
      </c>
      <c r="D3050" t="s">
        <v>149</v>
      </c>
      <c r="E3050" t="s">
        <v>113</v>
      </c>
      <c r="F3050" t="s">
        <v>143</v>
      </c>
      <c r="G3050" t="s">
        <v>236</v>
      </c>
      <c r="H3050">
        <v>128</v>
      </c>
      <c r="I3050">
        <f>MediaSpend[[#This Row],[GrossMediaSpend]]*1.19</f>
        <v>152.32</v>
      </c>
    </row>
    <row r="3051" spans="1:9" x14ac:dyDescent="0.3">
      <c r="A3051" s="7">
        <v>44761</v>
      </c>
      <c r="B3051" s="7">
        <v>2021</v>
      </c>
      <c r="C3051">
        <v>5</v>
      </c>
      <c r="D3051" t="s">
        <v>149</v>
      </c>
      <c r="E3051" t="s">
        <v>113</v>
      </c>
      <c r="F3051" t="s">
        <v>150</v>
      </c>
      <c r="G3051" t="s">
        <v>151</v>
      </c>
      <c r="H3051">
        <v>90</v>
      </c>
      <c r="I3051">
        <f>MediaSpend[[#This Row],[GrossMediaSpend]]*1.19</f>
        <v>107.1</v>
      </c>
    </row>
    <row r="3052" spans="1:9" x14ac:dyDescent="0.3">
      <c r="A3052" s="7">
        <v>44761</v>
      </c>
      <c r="B3052" s="7">
        <v>2021</v>
      </c>
      <c r="C3052">
        <v>5</v>
      </c>
      <c r="D3052" t="s">
        <v>261</v>
      </c>
      <c r="E3052" t="s">
        <v>113</v>
      </c>
      <c r="F3052" t="s">
        <v>452</v>
      </c>
      <c r="G3052" t="s">
        <v>453</v>
      </c>
      <c r="H3052">
        <v>121</v>
      </c>
      <c r="I3052">
        <f>MediaSpend[[#This Row],[GrossMediaSpend]]*1.19</f>
        <v>143.98999999999998</v>
      </c>
    </row>
    <row r="3053" spans="1:9" x14ac:dyDescent="0.3">
      <c r="A3053" s="7">
        <v>44761</v>
      </c>
      <c r="B3053" s="7">
        <v>2021</v>
      </c>
      <c r="C3053">
        <v>5</v>
      </c>
      <c r="D3053" t="s">
        <v>206</v>
      </c>
      <c r="E3053" t="s">
        <v>113</v>
      </c>
      <c r="F3053" t="s">
        <v>231</v>
      </c>
      <c r="G3053" t="s">
        <v>232</v>
      </c>
      <c r="H3053">
        <v>197</v>
      </c>
      <c r="I3053">
        <f>MediaSpend[[#This Row],[GrossMediaSpend]]*1.19</f>
        <v>234.42999999999998</v>
      </c>
    </row>
    <row r="3054" spans="1:9" x14ac:dyDescent="0.3">
      <c r="A3054" s="7">
        <v>44761</v>
      </c>
      <c r="B3054" s="7">
        <v>2021</v>
      </c>
      <c r="C3054">
        <v>5</v>
      </c>
      <c r="D3054" t="s">
        <v>178</v>
      </c>
      <c r="E3054" t="s">
        <v>113</v>
      </c>
      <c r="F3054" t="s">
        <v>154</v>
      </c>
      <c r="G3054" t="s">
        <v>417</v>
      </c>
      <c r="H3054">
        <v>227</v>
      </c>
      <c r="I3054">
        <f>MediaSpend[[#This Row],[GrossMediaSpend]]*1.19</f>
        <v>270.13</v>
      </c>
    </row>
    <row r="3055" spans="1:9" x14ac:dyDescent="0.3">
      <c r="A3055" s="7">
        <v>44761</v>
      </c>
      <c r="B3055" s="7">
        <v>2021</v>
      </c>
      <c r="C3055">
        <v>5</v>
      </c>
      <c r="D3055" t="s">
        <v>107</v>
      </c>
      <c r="E3055" t="s">
        <v>113</v>
      </c>
      <c r="F3055" t="s">
        <v>154</v>
      </c>
      <c r="G3055" t="s">
        <v>243</v>
      </c>
      <c r="H3055">
        <v>231</v>
      </c>
      <c r="I3055">
        <f>MediaSpend[[#This Row],[GrossMediaSpend]]*1.19</f>
        <v>274.89</v>
      </c>
    </row>
    <row r="3056" spans="1:9" x14ac:dyDescent="0.3">
      <c r="A3056" s="7">
        <v>44761</v>
      </c>
      <c r="B3056" s="7">
        <v>2021</v>
      </c>
      <c r="C3056">
        <v>5</v>
      </c>
      <c r="D3056" t="s">
        <v>107</v>
      </c>
      <c r="E3056" t="s">
        <v>113</v>
      </c>
      <c r="F3056" t="s">
        <v>154</v>
      </c>
      <c r="G3056" t="s">
        <v>277</v>
      </c>
      <c r="H3056">
        <v>168</v>
      </c>
      <c r="I3056">
        <f>MediaSpend[[#This Row],[GrossMediaSpend]]*1.19</f>
        <v>199.92</v>
      </c>
    </row>
    <row r="3057" spans="1:9" x14ac:dyDescent="0.3">
      <c r="A3057" s="7">
        <v>44761</v>
      </c>
      <c r="B3057" s="7">
        <v>2021</v>
      </c>
      <c r="C3057">
        <v>5</v>
      </c>
      <c r="D3057" t="s">
        <v>112</v>
      </c>
      <c r="E3057" t="s">
        <v>113</v>
      </c>
      <c r="F3057" t="s">
        <v>278</v>
      </c>
      <c r="G3057" t="s">
        <v>279</v>
      </c>
      <c r="H3057">
        <v>1</v>
      </c>
      <c r="I3057">
        <f>MediaSpend[[#This Row],[GrossMediaSpend]]*1.19</f>
        <v>1.19</v>
      </c>
    </row>
    <row r="3058" spans="1:9" x14ac:dyDescent="0.3">
      <c r="A3058" s="7">
        <v>44761</v>
      </c>
      <c r="B3058" s="7">
        <v>2021</v>
      </c>
      <c r="C3058">
        <v>5</v>
      </c>
      <c r="D3058" t="s">
        <v>112</v>
      </c>
      <c r="E3058" t="s">
        <v>113</v>
      </c>
      <c r="F3058" t="s">
        <v>278</v>
      </c>
      <c r="G3058" t="s">
        <v>281</v>
      </c>
      <c r="H3058">
        <v>139</v>
      </c>
      <c r="I3058">
        <f>MediaSpend[[#This Row],[GrossMediaSpend]]*1.19</f>
        <v>165.41</v>
      </c>
    </row>
    <row r="3059" spans="1:9" x14ac:dyDescent="0.3">
      <c r="A3059" s="7">
        <v>44761</v>
      </c>
      <c r="B3059" s="7">
        <v>2021</v>
      </c>
      <c r="C3059">
        <v>5</v>
      </c>
      <c r="D3059" t="s">
        <v>116</v>
      </c>
      <c r="E3059" t="s">
        <v>113</v>
      </c>
      <c r="F3059" t="s">
        <v>278</v>
      </c>
      <c r="G3059" t="s">
        <v>279</v>
      </c>
      <c r="H3059">
        <v>228</v>
      </c>
      <c r="I3059">
        <f>MediaSpend[[#This Row],[GrossMediaSpend]]*1.19</f>
        <v>271.32</v>
      </c>
    </row>
    <row r="3060" spans="1:9" x14ac:dyDescent="0.3">
      <c r="A3060" s="7">
        <v>44761</v>
      </c>
      <c r="B3060" s="7">
        <v>2021</v>
      </c>
      <c r="C3060">
        <v>5</v>
      </c>
      <c r="D3060" t="s">
        <v>116</v>
      </c>
      <c r="E3060" t="s">
        <v>113</v>
      </c>
      <c r="F3060" t="s">
        <v>278</v>
      </c>
      <c r="G3060" t="s">
        <v>280</v>
      </c>
      <c r="H3060">
        <v>29</v>
      </c>
      <c r="I3060">
        <f>MediaSpend[[#This Row],[GrossMediaSpend]]*1.19</f>
        <v>34.51</v>
      </c>
    </row>
    <row r="3061" spans="1:9" x14ac:dyDescent="0.3">
      <c r="A3061" s="7">
        <v>44761</v>
      </c>
      <c r="B3061" s="7">
        <v>2021</v>
      </c>
      <c r="C3061">
        <v>5</v>
      </c>
      <c r="D3061" t="s">
        <v>116</v>
      </c>
      <c r="E3061" t="s">
        <v>113</v>
      </c>
      <c r="F3061" t="s">
        <v>278</v>
      </c>
      <c r="G3061" t="s">
        <v>281</v>
      </c>
      <c r="H3061">
        <v>16</v>
      </c>
      <c r="I3061">
        <f>MediaSpend[[#This Row],[GrossMediaSpend]]*1.19</f>
        <v>19.04</v>
      </c>
    </row>
    <row r="3062" spans="1:9" x14ac:dyDescent="0.3">
      <c r="A3062" s="7">
        <v>44761</v>
      </c>
      <c r="B3062" s="7">
        <v>2021</v>
      </c>
      <c r="C3062">
        <v>5</v>
      </c>
      <c r="D3062" t="s">
        <v>116</v>
      </c>
      <c r="E3062" t="s">
        <v>113</v>
      </c>
      <c r="F3062" t="s">
        <v>278</v>
      </c>
      <c r="G3062" t="s">
        <v>309</v>
      </c>
      <c r="H3062">
        <v>259</v>
      </c>
      <c r="I3062">
        <f>MediaSpend[[#This Row],[GrossMediaSpend]]*1.19</f>
        <v>308.20999999999998</v>
      </c>
    </row>
    <row r="3063" spans="1:9" x14ac:dyDescent="0.3">
      <c r="A3063" s="7">
        <v>44761</v>
      </c>
      <c r="B3063" s="7">
        <v>2021</v>
      </c>
      <c r="C3063">
        <v>5</v>
      </c>
      <c r="D3063" t="s">
        <v>111</v>
      </c>
      <c r="E3063" t="s">
        <v>113</v>
      </c>
      <c r="F3063" t="s">
        <v>156</v>
      </c>
      <c r="G3063" t="s">
        <v>159</v>
      </c>
      <c r="H3063">
        <v>75</v>
      </c>
      <c r="I3063">
        <f>MediaSpend[[#This Row],[GrossMediaSpend]]*1.19</f>
        <v>89.25</v>
      </c>
    </row>
    <row r="3064" spans="1:9" x14ac:dyDescent="0.3">
      <c r="A3064" s="7">
        <v>44761</v>
      </c>
      <c r="B3064" s="7">
        <v>2021</v>
      </c>
      <c r="C3064">
        <v>5</v>
      </c>
      <c r="D3064" t="s">
        <v>222</v>
      </c>
      <c r="E3064" t="s">
        <v>113</v>
      </c>
      <c r="F3064" t="s">
        <v>156</v>
      </c>
      <c r="G3064" t="s">
        <v>159</v>
      </c>
      <c r="H3064">
        <v>36</v>
      </c>
      <c r="I3064">
        <f>MediaSpend[[#This Row],[GrossMediaSpend]]*1.19</f>
        <v>42.839999999999996</v>
      </c>
    </row>
    <row r="3065" spans="1:9" x14ac:dyDescent="0.3">
      <c r="A3065" s="7">
        <v>44761</v>
      </c>
      <c r="B3065" s="7">
        <v>2021</v>
      </c>
      <c r="C3065">
        <v>5</v>
      </c>
      <c r="D3065" t="s">
        <v>112</v>
      </c>
      <c r="E3065" t="s">
        <v>113</v>
      </c>
      <c r="F3065" t="s">
        <v>160</v>
      </c>
      <c r="G3065" t="s">
        <v>162</v>
      </c>
      <c r="H3065">
        <v>268</v>
      </c>
      <c r="I3065">
        <f>MediaSpend[[#This Row],[GrossMediaSpend]]*1.19</f>
        <v>318.91999999999996</v>
      </c>
    </row>
    <row r="3066" spans="1:9" x14ac:dyDescent="0.3">
      <c r="A3066" s="7">
        <v>44761</v>
      </c>
      <c r="B3066" s="7">
        <v>2021</v>
      </c>
      <c r="C3066">
        <v>5</v>
      </c>
      <c r="D3066" t="s">
        <v>112</v>
      </c>
      <c r="E3066" t="s">
        <v>113</v>
      </c>
      <c r="F3066" t="s">
        <v>160</v>
      </c>
      <c r="G3066" t="s">
        <v>163</v>
      </c>
      <c r="H3066">
        <v>28</v>
      </c>
      <c r="I3066">
        <f>MediaSpend[[#This Row],[GrossMediaSpend]]*1.19</f>
        <v>33.32</v>
      </c>
    </row>
    <row r="3067" spans="1:9" x14ac:dyDescent="0.3">
      <c r="A3067" s="7">
        <v>44761</v>
      </c>
      <c r="B3067" s="7">
        <v>2021</v>
      </c>
      <c r="C3067">
        <v>5</v>
      </c>
      <c r="D3067" t="s">
        <v>112</v>
      </c>
      <c r="E3067" t="s">
        <v>113</v>
      </c>
      <c r="F3067" t="s">
        <v>160</v>
      </c>
      <c r="G3067" t="s">
        <v>161</v>
      </c>
      <c r="H3067">
        <v>262</v>
      </c>
      <c r="I3067">
        <f>MediaSpend[[#This Row],[GrossMediaSpend]]*1.19</f>
        <v>311.77999999999997</v>
      </c>
    </row>
    <row r="3068" spans="1:9" x14ac:dyDescent="0.3">
      <c r="A3068" s="7">
        <v>44761</v>
      </c>
      <c r="B3068" s="7">
        <v>2021</v>
      </c>
      <c r="C3068">
        <v>5</v>
      </c>
      <c r="D3068" t="s">
        <v>112</v>
      </c>
      <c r="E3068" t="s">
        <v>113</v>
      </c>
      <c r="F3068" t="s">
        <v>160</v>
      </c>
      <c r="G3068" t="s">
        <v>164</v>
      </c>
      <c r="H3068">
        <v>172</v>
      </c>
      <c r="I3068">
        <f>MediaSpend[[#This Row],[GrossMediaSpend]]*1.19</f>
        <v>204.67999999999998</v>
      </c>
    </row>
    <row r="3069" spans="1:9" x14ac:dyDescent="0.3">
      <c r="A3069" s="7">
        <v>44761</v>
      </c>
      <c r="B3069" s="7">
        <v>2021</v>
      </c>
      <c r="C3069">
        <v>5</v>
      </c>
      <c r="D3069" t="s">
        <v>116</v>
      </c>
      <c r="E3069" t="s">
        <v>113</v>
      </c>
      <c r="F3069" t="s">
        <v>160</v>
      </c>
      <c r="G3069" t="s">
        <v>162</v>
      </c>
      <c r="H3069">
        <v>111</v>
      </c>
      <c r="I3069">
        <f>MediaSpend[[#This Row],[GrossMediaSpend]]*1.19</f>
        <v>132.09</v>
      </c>
    </row>
    <row r="3070" spans="1:9" x14ac:dyDescent="0.3">
      <c r="A3070" s="7">
        <v>44761</v>
      </c>
      <c r="B3070" s="7">
        <v>2021</v>
      </c>
      <c r="C3070">
        <v>5</v>
      </c>
      <c r="D3070" t="s">
        <v>116</v>
      </c>
      <c r="E3070" t="s">
        <v>113</v>
      </c>
      <c r="F3070" t="s">
        <v>160</v>
      </c>
      <c r="G3070" t="s">
        <v>163</v>
      </c>
      <c r="H3070">
        <v>93</v>
      </c>
      <c r="I3070">
        <f>MediaSpend[[#This Row],[GrossMediaSpend]]*1.19</f>
        <v>110.67</v>
      </c>
    </row>
    <row r="3071" spans="1:9" x14ac:dyDescent="0.3">
      <c r="A3071" s="7">
        <v>44761</v>
      </c>
      <c r="B3071" s="7">
        <v>2021</v>
      </c>
      <c r="C3071">
        <v>5</v>
      </c>
      <c r="D3071" t="s">
        <v>116</v>
      </c>
      <c r="E3071" t="s">
        <v>113</v>
      </c>
      <c r="F3071" t="s">
        <v>160</v>
      </c>
      <c r="G3071" t="s">
        <v>161</v>
      </c>
      <c r="H3071">
        <v>251</v>
      </c>
      <c r="I3071">
        <f>MediaSpend[[#This Row],[GrossMediaSpend]]*1.19</f>
        <v>298.69</v>
      </c>
    </row>
    <row r="3072" spans="1:9" x14ac:dyDescent="0.3">
      <c r="A3072" s="7">
        <v>44761</v>
      </c>
      <c r="B3072" s="7">
        <v>2021</v>
      </c>
      <c r="C3072">
        <v>5</v>
      </c>
      <c r="D3072" t="s">
        <v>116</v>
      </c>
      <c r="E3072" t="s">
        <v>113</v>
      </c>
      <c r="F3072" t="s">
        <v>160</v>
      </c>
      <c r="G3072" t="s">
        <v>164</v>
      </c>
      <c r="H3072">
        <v>194</v>
      </c>
      <c r="I3072">
        <f>MediaSpend[[#This Row],[GrossMediaSpend]]*1.19</f>
        <v>230.85999999999999</v>
      </c>
    </row>
    <row r="3073" spans="1:9" x14ac:dyDescent="0.3">
      <c r="A3073" s="7">
        <v>44761</v>
      </c>
      <c r="B3073" s="7">
        <v>2021</v>
      </c>
      <c r="C3073">
        <v>5</v>
      </c>
      <c r="D3073" t="s">
        <v>116</v>
      </c>
      <c r="E3073" t="s">
        <v>113</v>
      </c>
      <c r="F3073" t="s">
        <v>160</v>
      </c>
      <c r="G3073" t="s">
        <v>282</v>
      </c>
      <c r="H3073">
        <v>224</v>
      </c>
      <c r="I3073">
        <f>MediaSpend[[#This Row],[GrossMediaSpend]]*1.19</f>
        <v>266.56</v>
      </c>
    </row>
    <row r="3074" spans="1:9" x14ac:dyDescent="0.3">
      <c r="A3074" s="7">
        <v>44761</v>
      </c>
      <c r="B3074" s="7">
        <v>2021</v>
      </c>
      <c r="C3074">
        <v>5</v>
      </c>
      <c r="D3074" t="s">
        <v>105</v>
      </c>
      <c r="E3074" t="s">
        <v>100</v>
      </c>
      <c r="F3074" t="s">
        <v>167</v>
      </c>
      <c r="G3074" t="s">
        <v>169</v>
      </c>
      <c r="H3074">
        <v>112</v>
      </c>
      <c r="I3074">
        <f>MediaSpend[[#This Row],[GrossMediaSpend]]*1.19</f>
        <v>133.28</v>
      </c>
    </row>
    <row r="3075" spans="1:9" x14ac:dyDescent="0.3">
      <c r="A3075" s="7">
        <v>44761</v>
      </c>
      <c r="B3075" s="7">
        <v>2021</v>
      </c>
      <c r="C3075">
        <v>5</v>
      </c>
      <c r="D3075" t="s">
        <v>105</v>
      </c>
      <c r="E3075" t="s">
        <v>100</v>
      </c>
      <c r="F3075" t="s">
        <v>167</v>
      </c>
      <c r="G3075" t="s">
        <v>170</v>
      </c>
      <c r="H3075">
        <v>8</v>
      </c>
      <c r="I3075">
        <f>MediaSpend[[#This Row],[GrossMediaSpend]]*1.19</f>
        <v>9.52</v>
      </c>
    </row>
    <row r="3076" spans="1:9" x14ac:dyDescent="0.3">
      <c r="A3076" s="7">
        <v>44761</v>
      </c>
      <c r="B3076" s="7">
        <v>2021</v>
      </c>
      <c r="C3076">
        <v>5</v>
      </c>
      <c r="D3076" t="s">
        <v>173</v>
      </c>
      <c r="E3076" t="s">
        <v>100</v>
      </c>
      <c r="F3076" t="s">
        <v>167</v>
      </c>
      <c r="G3076" t="s">
        <v>284</v>
      </c>
      <c r="H3076">
        <v>86</v>
      </c>
      <c r="I3076">
        <f>MediaSpend[[#This Row],[GrossMediaSpend]]*1.19</f>
        <v>102.33999999999999</v>
      </c>
    </row>
    <row r="3077" spans="1:9" x14ac:dyDescent="0.3">
      <c r="A3077" s="7">
        <v>44761</v>
      </c>
      <c r="B3077" s="7">
        <v>2021</v>
      </c>
      <c r="C3077">
        <v>5</v>
      </c>
      <c r="D3077" t="s">
        <v>103</v>
      </c>
      <c r="E3077" t="s">
        <v>100</v>
      </c>
      <c r="F3077" t="s">
        <v>160</v>
      </c>
      <c r="G3077" t="s">
        <v>172</v>
      </c>
      <c r="H3077">
        <v>109</v>
      </c>
      <c r="I3077">
        <f>MediaSpend[[#This Row],[GrossMediaSpend]]*1.19</f>
        <v>129.71</v>
      </c>
    </row>
    <row r="3078" spans="1:9" x14ac:dyDescent="0.3">
      <c r="A3078" s="7">
        <v>44761</v>
      </c>
      <c r="B3078" s="7">
        <v>2021</v>
      </c>
      <c r="C3078">
        <v>5</v>
      </c>
      <c r="D3078" t="s">
        <v>112</v>
      </c>
      <c r="E3078" t="s">
        <v>100</v>
      </c>
      <c r="F3078" t="s">
        <v>160</v>
      </c>
      <c r="G3078" t="s">
        <v>328</v>
      </c>
      <c r="H3078">
        <v>223</v>
      </c>
      <c r="I3078">
        <f>MediaSpend[[#This Row],[GrossMediaSpend]]*1.19</f>
        <v>265.37</v>
      </c>
    </row>
    <row r="3079" spans="1:9" x14ac:dyDescent="0.3">
      <c r="A3079" s="7">
        <v>44761</v>
      </c>
      <c r="B3079" s="7">
        <v>2021</v>
      </c>
      <c r="C3079">
        <v>5</v>
      </c>
      <c r="D3079" t="s">
        <v>116</v>
      </c>
      <c r="E3079" t="s">
        <v>100</v>
      </c>
      <c r="F3079" t="s">
        <v>245</v>
      </c>
      <c r="G3079" t="s">
        <v>285</v>
      </c>
      <c r="H3079">
        <v>207</v>
      </c>
      <c r="I3079">
        <f>MediaSpend[[#This Row],[GrossMediaSpend]]*1.19</f>
        <v>246.32999999999998</v>
      </c>
    </row>
    <row r="3080" spans="1:9" x14ac:dyDescent="0.3">
      <c r="A3080" s="7">
        <v>44761</v>
      </c>
      <c r="B3080" s="7">
        <v>2021</v>
      </c>
      <c r="C3080">
        <v>5</v>
      </c>
      <c r="D3080" t="s">
        <v>206</v>
      </c>
      <c r="E3080" t="s">
        <v>100</v>
      </c>
      <c r="F3080" t="s">
        <v>245</v>
      </c>
      <c r="G3080" t="s">
        <v>285</v>
      </c>
      <c r="H3080">
        <v>150</v>
      </c>
      <c r="I3080">
        <f>MediaSpend[[#This Row],[GrossMediaSpend]]*1.19</f>
        <v>178.5</v>
      </c>
    </row>
    <row r="3081" spans="1:9" x14ac:dyDescent="0.3">
      <c r="A3081" s="7">
        <v>44761</v>
      </c>
      <c r="B3081" s="7">
        <v>2021</v>
      </c>
      <c r="C3081">
        <v>5</v>
      </c>
      <c r="D3081" t="s">
        <v>116</v>
      </c>
      <c r="E3081" t="s">
        <v>100</v>
      </c>
      <c r="F3081" t="s">
        <v>185</v>
      </c>
      <c r="G3081" t="s">
        <v>186</v>
      </c>
      <c r="H3081">
        <v>247</v>
      </c>
      <c r="I3081">
        <f>MediaSpend[[#This Row],[GrossMediaSpend]]*1.19</f>
        <v>293.93</v>
      </c>
    </row>
    <row r="3082" spans="1:9" x14ac:dyDescent="0.3">
      <c r="A3082" s="7">
        <v>44761</v>
      </c>
      <c r="B3082" s="7">
        <v>2021</v>
      </c>
      <c r="C3082">
        <v>5</v>
      </c>
      <c r="D3082" t="s">
        <v>116</v>
      </c>
      <c r="E3082" t="s">
        <v>100</v>
      </c>
      <c r="F3082" t="s">
        <v>454</v>
      </c>
      <c r="G3082" t="s">
        <v>455</v>
      </c>
      <c r="H3082">
        <v>270</v>
      </c>
      <c r="I3082">
        <f>MediaSpend[[#This Row],[GrossMediaSpend]]*1.19</f>
        <v>321.3</v>
      </c>
    </row>
    <row r="3083" spans="1:9" x14ac:dyDescent="0.3">
      <c r="A3083" s="7">
        <v>44761</v>
      </c>
      <c r="B3083" s="7">
        <v>2021</v>
      </c>
      <c r="C3083">
        <v>5</v>
      </c>
      <c r="D3083" t="s">
        <v>99</v>
      </c>
      <c r="E3083" t="s">
        <v>100</v>
      </c>
      <c r="F3083" t="s">
        <v>428</v>
      </c>
      <c r="G3083" t="s">
        <v>429</v>
      </c>
      <c r="H3083">
        <v>152</v>
      </c>
      <c r="I3083">
        <f>MediaSpend[[#This Row],[GrossMediaSpend]]*1.19</f>
        <v>180.88</v>
      </c>
    </row>
    <row r="3084" spans="1:9" x14ac:dyDescent="0.3">
      <c r="A3084" s="7">
        <v>44761</v>
      </c>
      <c r="B3084" s="7">
        <v>2021</v>
      </c>
      <c r="C3084">
        <v>5</v>
      </c>
      <c r="D3084" t="s">
        <v>187</v>
      </c>
      <c r="E3084" t="s">
        <v>100</v>
      </c>
      <c r="F3084" t="s">
        <v>287</v>
      </c>
      <c r="G3084" t="s">
        <v>288</v>
      </c>
      <c r="H3084">
        <v>78</v>
      </c>
      <c r="I3084">
        <f>MediaSpend[[#This Row],[GrossMediaSpend]]*1.19</f>
        <v>92.82</v>
      </c>
    </row>
    <row r="3085" spans="1:9" x14ac:dyDescent="0.3">
      <c r="A3085" s="7">
        <v>44761</v>
      </c>
      <c r="B3085" s="7">
        <v>2021</v>
      </c>
      <c r="C3085">
        <v>5</v>
      </c>
      <c r="D3085" t="s">
        <v>187</v>
      </c>
      <c r="E3085" t="s">
        <v>100</v>
      </c>
      <c r="F3085" t="s">
        <v>190</v>
      </c>
      <c r="G3085" t="s">
        <v>191</v>
      </c>
      <c r="H3085">
        <v>105</v>
      </c>
      <c r="I3085">
        <f>MediaSpend[[#This Row],[GrossMediaSpend]]*1.19</f>
        <v>124.94999999999999</v>
      </c>
    </row>
    <row r="3086" spans="1:9" x14ac:dyDescent="0.3">
      <c r="A3086" s="7">
        <v>44761</v>
      </c>
      <c r="B3086" s="7">
        <v>2021</v>
      </c>
      <c r="C3086">
        <v>5</v>
      </c>
      <c r="D3086" t="s">
        <v>107</v>
      </c>
      <c r="E3086" t="s">
        <v>100</v>
      </c>
      <c r="F3086" t="s">
        <v>192</v>
      </c>
      <c r="G3086" t="s">
        <v>193</v>
      </c>
      <c r="H3086">
        <v>193</v>
      </c>
      <c r="I3086">
        <f>MediaSpend[[#This Row],[GrossMediaSpend]]*1.19</f>
        <v>229.67</v>
      </c>
    </row>
    <row r="3087" spans="1:9" x14ac:dyDescent="0.3">
      <c r="A3087" s="7">
        <v>44761</v>
      </c>
      <c r="B3087" s="7">
        <v>2021</v>
      </c>
      <c r="C3087">
        <v>5</v>
      </c>
      <c r="D3087" t="s">
        <v>112</v>
      </c>
      <c r="E3087" t="s">
        <v>100</v>
      </c>
      <c r="F3087" t="s">
        <v>202</v>
      </c>
      <c r="G3087" t="s">
        <v>203</v>
      </c>
      <c r="H3087">
        <v>150</v>
      </c>
      <c r="I3087">
        <f>MediaSpend[[#This Row],[GrossMediaSpend]]*1.19</f>
        <v>178.5</v>
      </c>
    </row>
    <row r="3088" spans="1:9" x14ac:dyDescent="0.3">
      <c r="A3088" s="7">
        <v>44761</v>
      </c>
      <c r="B3088" s="7">
        <v>2021</v>
      </c>
      <c r="C3088">
        <v>5</v>
      </c>
      <c r="D3088" t="s">
        <v>149</v>
      </c>
      <c r="E3088" t="s">
        <v>100</v>
      </c>
      <c r="F3088" t="s">
        <v>174</v>
      </c>
      <c r="G3088" t="s">
        <v>175</v>
      </c>
      <c r="H3088">
        <v>136</v>
      </c>
      <c r="I3088">
        <f>MediaSpend[[#This Row],[GrossMediaSpend]]*1.19</f>
        <v>161.84</v>
      </c>
    </row>
    <row r="3089" spans="1:9" x14ac:dyDescent="0.3">
      <c r="A3089" s="7">
        <v>44761</v>
      </c>
      <c r="B3089" s="7">
        <v>2021</v>
      </c>
      <c r="C3089">
        <v>5</v>
      </c>
      <c r="D3089" t="s">
        <v>149</v>
      </c>
      <c r="E3089" t="s">
        <v>100</v>
      </c>
      <c r="F3089" t="s">
        <v>330</v>
      </c>
      <c r="G3089" t="s">
        <v>331</v>
      </c>
      <c r="H3089">
        <v>34</v>
      </c>
      <c r="I3089">
        <f>MediaSpend[[#This Row],[GrossMediaSpend]]*1.19</f>
        <v>40.46</v>
      </c>
    </row>
    <row r="3090" spans="1:9" x14ac:dyDescent="0.3">
      <c r="A3090" s="7">
        <v>44761</v>
      </c>
      <c r="B3090" s="7">
        <v>2021</v>
      </c>
      <c r="C3090">
        <v>5</v>
      </c>
      <c r="D3090" t="s">
        <v>149</v>
      </c>
      <c r="E3090" t="s">
        <v>100</v>
      </c>
      <c r="F3090" t="s">
        <v>335</v>
      </c>
      <c r="G3090" t="s">
        <v>336</v>
      </c>
      <c r="H3090">
        <v>208</v>
      </c>
      <c r="I3090">
        <f>MediaSpend[[#This Row],[GrossMediaSpend]]*1.19</f>
        <v>247.51999999999998</v>
      </c>
    </row>
    <row r="3091" spans="1:9" x14ac:dyDescent="0.3">
      <c r="A3091" s="7">
        <v>44761</v>
      </c>
      <c r="B3091" s="7">
        <v>2021</v>
      </c>
      <c r="C3091">
        <v>5</v>
      </c>
      <c r="D3091" t="s">
        <v>261</v>
      </c>
      <c r="E3091" t="s">
        <v>100</v>
      </c>
      <c r="F3091" t="s">
        <v>176</v>
      </c>
      <c r="G3091" t="s">
        <v>177</v>
      </c>
      <c r="H3091">
        <v>187</v>
      </c>
      <c r="I3091">
        <f>MediaSpend[[#This Row],[GrossMediaSpend]]*1.19</f>
        <v>222.53</v>
      </c>
    </row>
    <row r="3092" spans="1:9" x14ac:dyDescent="0.3">
      <c r="A3092" s="7">
        <v>44761</v>
      </c>
      <c r="B3092" s="7">
        <v>2021</v>
      </c>
      <c r="C3092">
        <v>5</v>
      </c>
      <c r="D3092" t="s">
        <v>104</v>
      </c>
      <c r="E3092" t="s">
        <v>100</v>
      </c>
      <c r="F3092" t="s">
        <v>312</v>
      </c>
      <c r="G3092" t="s">
        <v>313</v>
      </c>
      <c r="H3092">
        <v>171</v>
      </c>
      <c r="I3092">
        <f>MediaSpend[[#This Row],[GrossMediaSpend]]*1.19</f>
        <v>203.48999999999998</v>
      </c>
    </row>
    <row r="3093" spans="1:9" x14ac:dyDescent="0.3">
      <c r="A3093" s="7">
        <v>44761</v>
      </c>
      <c r="B3093" s="7">
        <v>2021</v>
      </c>
      <c r="C3093">
        <v>5</v>
      </c>
      <c r="D3093" t="s">
        <v>206</v>
      </c>
      <c r="E3093" t="s">
        <v>100</v>
      </c>
      <c r="F3093" t="s">
        <v>278</v>
      </c>
      <c r="G3093" t="s">
        <v>280</v>
      </c>
      <c r="H3093">
        <v>37</v>
      </c>
      <c r="I3093">
        <f>MediaSpend[[#This Row],[GrossMediaSpend]]*1.19</f>
        <v>44.03</v>
      </c>
    </row>
    <row r="3094" spans="1:9" x14ac:dyDescent="0.3">
      <c r="A3094" s="7">
        <v>44761</v>
      </c>
      <c r="B3094" s="7">
        <v>2021</v>
      </c>
      <c r="C3094">
        <v>5</v>
      </c>
      <c r="D3094" t="s">
        <v>111</v>
      </c>
      <c r="E3094" t="s">
        <v>100</v>
      </c>
      <c r="F3094" t="s">
        <v>210</v>
      </c>
      <c r="G3094" t="s">
        <v>211</v>
      </c>
      <c r="H3094">
        <v>218</v>
      </c>
      <c r="I3094">
        <f>MediaSpend[[#This Row],[GrossMediaSpend]]*1.19</f>
        <v>259.42</v>
      </c>
    </row>
    <row r="3095" spans="1:9" x14ac:dyDescent="0.3">
      <c r="A3095" s="7">
        <v>44761</v>
      </c>
      <c r="B3095" s="7">
        <v>2021</v>
      </c>
      <c r="C3095">
        <v>5</v>
      </c>
      <c r="D3095" t="s">
        <v>107</v>
      </c>
      <c r="E3095" t="s">
        <v>100</v>
      </c>
      <c r="F3095" t="s">
        <v>212</v>
      </c>
      <c r="G3095" t="s">
        <v>315</v>
      </c>
      <c r="H3095">
        <v>109</v>
      </c>
      <c r="I3095">
        <f>MediaSpend[[#This Row],[GrossMediaSpend]]*1.19</f>
        <v>129.71</v>
      </c>
    </row>
    <row r="3096" spans="1:9" x14ac:dyDescent="0.3">
      <c r="A3096" s="7">
        <v>44761</v>
      </c>
      <c r="B3096" s="7">
        <v>2021</v>
      </c>
      <c r="C3096">
        <v>5</v>
      </c>
      <c r="D3096" t="s">
        <v>107</v>
      </c>
      <c r="E3096" t="s">
        <v>100</v>
      </c>
      <c r="F3096" t="s">
        <v>212</v>
      </c>
      <c r="G3096" t="s">
        <v>376</v>
      </c>
      <c r="H3096">
        <v>95</v>
      </c>
      <c r="I3096">
        <f>MediaSpend[[#This Row],[GrossMediaSpend]]*1.19</f>
        <v>113.05</v>
      </c>
    </row>
    <row r="3097" spans="1:9" x14ac:dyDescent="0.3">
      <c r="A3097" s="7">
        <v>44761</v>
      </c>
      <c r="B3097" s="7">
        <v>2021</v>
      </c>
      <c r="C3097">
        <v>5</v>
      </c>
      <c r="D3097" t="s">
        <v>173</v>
      </c>
      <c r="E3097" t="s">
        <v>100</v>
      </c>
      <c r="F3097" t="s">
        <v>212</v>
      </c>
      <c r="G3097" t="s">
        <v>314</v>
      </c>
      <c r="H3097">
        <v>143</v>
      </c>
      <c r="I3097">
        <f>MediaSpend[[#This Row],[GrossMediaSpend]]*1.19</f>
        <v>170.17</v>
      </c>
    </row>
    <row r="3098" spans="1:9" x14ac:dyDescent="0.3">
      <c r="A3098" s="7">
        <v>44761</v>
      </c>
      <c r="B3098" s="7">
        <v>2021</v>
      </c>
      <c r="C3098">
        <v>5</v>
      </c>
      <c r="D3098" t="s">
        <v>111</v>
      </c>
      <c r="E3098" t="s">
        <v>100</v>
      </c>
      <c r="F3098" t="s">
        <v>212</v>
      </c>
      <c r="G3098" t="s">
        <v>315</v>
      </c>
      <c r="H3098">
        <v>264</v>
      </c>
      <c r="I3098">
        <f>MediaSpend[[#This Row],[GrossMediaSpend]]*1.19</f>
        <v>314.15999999999997</v>
      </c>
    </row>
    <row r="3099" spans="1:9" x14ac:dyDescent="0.3">
      <c r="A3099" s="7">
        <v>44761</v>
      </c>
      <c r="B3099" s="7">
        <v>2021</v>
      </c>
      <c r="C3099">
        <v>5</v>
      </c>
      <c r="D3099" t="s">
        <v>187</v>
      </c>
      <c r="E3099" t="s">
        <v>100</v>
      </c>
      <c r="F3099" t="s">
        <v>214</v>
      </c>
      <c r="G3099" t="s">
        <v>217</v>
      </c>
      <c r="H3099">
        <v>160</v>
      </c>
      <c r="I3099">
        <f>MediaSpend[[#This Row],[GrossMediaSpend]]*1.19</f>
        <v>190.39999999999998</v>
      </c>
    </row>
    <row r="3100" spans="1:9" x14ac:dyDescent="0.3">
      <c r="A3100" s="7">
        <v>44761</v>
      </c>
      <c r="B3100" s="7">
        <v>2021</v>
      </c>
      <c r="C3100">
        <v>5</v>
      </c>
      <c r="D3100" t="s">
        <v>222</v>
      </c>
      <c r="E3100" t="s">
        <v>100</v>
      </c>
      <c r="F3100" t="s">
        <v>214</v>
      </c>
      <c r="G3100" t="s">
        <v>296</v>
      </c>
      <c r="H3100">
        <v>109</v>
      </c>
      <c r="I3100">
        <f>MediaSpend[[#This Row],[GrossMediaSpend]]*1.19</f>
        <v>129.71</v>
      </c>
    </row>
    <row r="3101" spans="1:9" x14ac:dyDescent="0.3">
      <c r="A3101" s="7">
        <v>44761</v>
      </c>
      <c r="B3101" s="7">
        <v>2021</v>
      </c>
      <c r="C3101">
        <v>5</v>
      </c>
      <c r="D3101" t="s">
        <v>222</v>
      </c>
      <c r="E3101" t="s">
        <v>100</v>
      </c>
      <c r="F3101" t="s">
        <v>214</v>
      </c>
      <c r="G3101" t="s">
        <v>215</v>
      </c>
      <c r="H3101">
        <v>57</v>
      </c>
      <c r="I3101">
        <f>MediaSpend[[#This Row],[GrossMediaSpend]]*1.19</f>
        <v>67.83</v>
      </c>
    </row>
    <row r="3102" spans="1:9" x14ac:dyDescent="0.3">
      <c r="A3102" s="7">
        <v>44761</v>
      </c>
      <c r="B3102" s="7">
        <v>2021</v>
      </c>
      <c r="C3102">
        <v>5</v>
      </c>
      <c r="D3102" t="s">
        <v>222</v>
      </c>
      <c r="E3102" t="s">
        <v>100</v>
      </c>
      <c r="F3102" t="s">
        <v>214</v>
      </c>
      <c r="G3102" t="s">
        <v>297</v>
      </c>
      <c r="H3102">
        <v>224</v>
      </c>
      <c r="I3102">
        <f>MediaSpend[[#This Row],[GrossMediaSpend]]*1.19</f>
        <v>266.56</v>
      </c>
    </row>
    <row r="3103" spans="1:9" x14ac:dyDescent="0.3">
      <c r="A3103" s="7">
        <v>44761</v>
      </c>
      <c r="B3103" s="7">
        <v>2021</v>
      </c>
      <c r="C3103">
        <v>5</v>
      </c>
      <c r="D3103" t="s">
        <v>104</v>
      </c>
      <c r="E3103" t="s">
        <v>100</v>
      </c>
      <c r="F3103" t="s">
        <v>214</v>
      </c>
      <c r="G3103" t="s">
        <v>215</v>
      </c>
      <c r="H3103">
        <v>200</v>
      </c>
      <c r="I3103">
        <f>MediaSpend[[#This Row],[GrossMediaSpend]]*1.19</f>
        <v>238</v>
      </c>
    </row>
    <row r="3104" spans="1:9" x14ac:dyDescent="0.3">
      <c r="A3104" s="7">
        <v>44761</v>
      </c>
      <c r="B3104" s="7">
        <v>2021</v>
      </c>
      <c r="C3104">
        <v>5</v>
      </c>
      <c r="D3104" t="s">
        <v>104</v>
      </c>
      <c r="E3104" t="s">
        <v>100</v>
      </c>
      <c r="F3104" t="s">
        <v>214</v>
      </c>
      <c r="G3104" t="s">
        <v>216</v>
      </c>
      <c r="H3104">
        <v>124</v>
      </c>
      <c r="I3104">
        <f>MediaSpend[[#This Row],[GrossMediaSpend]]*1.19</f>
        <v>147.56</v>
      </c>
    </row>
    <row r="3105" spans="1:9" x14ac:dyDescent="0.3">
      <c r="A3105" s="7">
        <v>44761</v>
      </c>
      <c r="B3105" s="7">
        <v>2021</v>
      </c>
      <c r="C3105">
        <v>5</v>
      </c>
      <c r="D3105" t="s">
        <v>105</v>
      </c>
      <c r="E3105" t="s">
        <v>100</v>
      </c>
      <c r="F3105" t="s">
        <v>214</v>
      </c>
      <c r="G3105" t="s">
        <v>297</v>
      </c>
      <c r="H3105">
        <v>267</v>
      </c>
      <c r="I3105">
        <f>MediaSpend[[#This Row],[GrossMediaSpend]]*1.19</f>
        <v>317.72999999999996</v>
      </c>
    </row>
    <row r="3106" spans="1:9" x14ac:dyDescent="0.3">
      <c r="A3106" s="7">
        <v>44761</v>
      </c>
      <c r="B3106" s="7">
        <v>2021</v>
      </c>
      <c r="C3106">
        <v>5</v>
      </c>
      <c r="D3106" t="s">
        <v>105</v>
      </c>
      <c r="E3106" t="s">
        <v>100</v>
      </c>
      <c r="F3106" t="s">
        <v>214</v>
      </c>
      <c r="G3106" t="s">
        <v>299</v>
      </c>
      <c r="H3106">
        <v>147</v>
      </c>
      <c r="I3106">
        <f>MediaSpend[[#This Row],[GrossMediaSpend]]*1.19</f>
        <v>174.92999999999998</v>
      </c>
    </row>
    <row r="3107" spans="1:9" x14ac:dyDescent="0.3">
      <c r="A3107" s="7">
        <v>44761</v>
      </c>
      <c r="B3107" s="7">
        <v>2021</v>
      </c>
      <c r="C3107">
        <v>5</v>
      </c>
      <c r="D3107" t="s">
        <v>105</v>
      </c>
      <c r="E3107" t="s">
        <v>100</v>
      </c>
      <c r="F3107" t="s">
        <v>214</v>
      </c>
      <c r="G3107" t="s">
        <v>298</v>
      </c>
      <c r="H3107">
        <v>39</v>
      </c>
      <c r="I3107">
        <f>MediaSpend[[#This Row],[GrossMediaSpend]]*1.19</f>
        <v>46.41</v>
      </c>
    </row>
    <row r="3108" spans="1:9" x14ac:dyDescent="0.3">
      <c r="A3108" s="7">
        <v>44761</v>
      </c>
      <c r="B3108" s="7">
        <v>2021</v>
      </c>
      <c r="C3108">
        <v>5</v>
      </c>
      <c r="D3108" t="s">
        <v>105</v>
      </c>
      <c r="E3108" t="s">
        <v>100</v>
      </c>
      <c r="F3108" t="s">
        <v>214</v>
      </c>
      <c r="G3108" t="s">
        <v>217</v>
      </c>
      <c r="H3108">
        <v>272</v>
      </c>
      <c r="I3108">
        <f>MediaSpend[[#This Row],[GrossMediaSpend]]*1.19</f>
        <v>323.68</v>
      </c>
    </row>
    <row r="3109" spans="1:9" x14ac:dyDescent="0.3">
      <c r="A3109" s="7">
        <v>44761</v>
      </c>
      <c r="B3109" s="7">
        <v>2021</v>
      </c>
      <c r="C3109">
        <v>5</v>
      </c>
      <c r="D3109" t="s">
        <v>105</v>
      </c>
      <c r="E3109" t="s">
        <v>100</v>
      </c>
      <c r="F3109" t="s">
        <v>214</v>
      </c>
      <c r="G3109" t="s">
        <v>215</v>
      </c>
      <c r="H3109">
        <v>1</v>
      </c>
      <c r="I3109">
        <f>MediaSpend[[#This Row],[GrossMediaSpend]]*1.19</f>
        <v>1.19</v>
      </c>
    </row>
    <row r="3110" spans="1:9" x14ac:dyDescent="0.3">
      <c r="A3110" s="7">
        <v>44761</v>
      </c>
      <c r="B3110" s="7">
        <v>2021</v>
      </c>
      <c r="C3110">
        <v>5</v>
      </c>
      <c r="D3110" t="s">
        <v>173</v>
      </c>
      <c r="E3110" t="s">
        <v>100</v>
      </c>
      <c r="F3110" t="s">
        <v>218</v>
      </c>
      <c r="G3110" t="s">
        <v>354</v>
      </c>
      <c r="H3110">
        <v>59</v>
      </c>
      <c r="I3110">
        <f>MediaSpend[[#This Row],[GrossMediaSpend]]*1.19</f>
        <v>70.209999999999994</v>
      </c>
    </row>
    <row r="3111" spans="1:9" x14ac:dyDescent="0.3">
      <c r="A3111" s="7">
        <v>44761</v>
      </c>
      <c r="B3111" s="7">
        <v>2021</v>
      </c>
      <c r="C3111">
        <v>5</v>
      </c>
      <c r="D3111" t="s">
        <v>173</v>
      </c>
      <c r="E3111" t="s">
        <v>100</v>
      </c>
      <c r="F3111" t="s">
        <v>218</v>
      </c>
      <c r="G3111" t="s">
        <v>219</v>
      </c>
      <c r="H3111">
        <v>266</v>
      </c>
      <c r="I3111">
        <f>MediaSpend[[#This Row],[GrossMediaSpend]]*1.19</f>
        <v>316.53999999999996</v>
      </c>
    </row>
    <row r="3112" spans="1:9" x14ac:dyDescent="0.3">
      <c r="A3112" s="7">
        <v>44761</v>
      </c>
      <c r="B3112" s="7">
        <v>2021</v>
      </c>
      <c r="C3112">
        <v>5</v>
      </c>
      <c r="D3112" t="s">
        <v>178</v>
      </c>
      <c r="E3112" t="s">
        <v>100</v>
      </c>
      <c r="F3112" t="s">
        <v>218</v>
      </c>
      <c r="G3112" t="s">
        <v>221</v>
      </c>
      <c r="H3112">
        <v>267</v>
      </c>
      <c r="I3112">
        <f>MediaSpend[[#This Row],[GrossMediaSpend]]*1.19</f>
        <v>317.72999999999996</v>
      </c>
    </row>
    <row r="3113" spans="1:9" x14ac:dyDescent="0.3">
      <c r="A3113" s="7">
        <v>44761</v>
      </c>
      <c r="B3113" s="7">
        <v>2021</v>
      </c>
      <c r="C3113">
        <v>5</v>
      </c>
      <c r="D3113" t="s">
        <v>99</v>
      </c>
      <c r="E3113" t="s">
        <v>100</v>
      </c>
      <c r="F3113" t="s">
        <v>218</v>
      </c>
      <c r="G3113" t="s">
        <v>221</v>
      </c>
      <c r="H3113">
        <v>240</v>
      </c>
      <c r="I3113">
        <f>MediaSpend[[#This Row],[GrossMediaSpend]]*1.19</f>
        <v>285.59999999999997</v>
      </c>
    </row>
    <row r="3114" spans="1:9" x14ac:dyDescent="0.3">
      <c r="A3114" s="7">
        <v>44761</v>
      </c>
      <c r="B3114" s="7">
        <v>2021</v>
      </c>
      <c r="C3114">
        <v>5</v>
      </c>
      <c r="D3114" t="s">
        <v>103</v>
      </c>
      <c r="E3114" t="s">
        <v>100</v>
      </c>
      <c r="F3114" t="s">
        <v>218</v>
      </c>
      <c r="G3114" t="s">
        <v>221</v>
      </c>
      <c r="H3114">
        <v>196</v>
      </c>
      <c r="I3114">
        <f>MediaSpend[[#This Row],[GrossMediaSpend]]*1.19</f>
        <v>233.23999999999998</v>
      </c>
    </row>
    <row r="3115" spans="1:9" x14ac:dyDescent="0.3">
      <c r="A3115" s="7">
        <v>44761</v>
      </c>
      <c r="B3115" s="7">
        <v>2021</v>
      </c>
      <c r="C3115">
        <v>5</v>
      </c>
      <c r="D3115" t="s">
        <v>173</v>
      </c>
      <c r="E3115" t="s">
        <v>100</v>
      </c>
      <c r="F3115" t="s">
        <v>218</v>
      </c>
      <c r="G3115" t="s">
        <v>221</v>
      </c>
      <c r="H3115">
        <v>134</v>
      </c>
      <c r="I3115">
        <f>MediaSpend[[#This Row],[GrossMediaSpend]]*1.19</f>
        <v>159.45999999999998</v>
      </c>
    </row>
    <row r="3116" spans="1:9" x14ac:dyDescent="0.3">
      <c r="A3116" s="7">
        <v>44761</v>
      </c>
      <c r="B3116" s="7">
        <v>2021</v>
      </c>
      <c r="C3116">
        <v>5</v>
      </c>
      <c r="D3116" t="s">
        <v>107</v>
      </c>
      <c r="E3116" t="s">
        <v>100</v>
      </c>
      <c r="F3116" t="s">
        <v>218</v>
      </c>
      <c r="G3116" t="s">
        <v>221</v>
      </c>
      <c r="H3116">
        <v>50</v>
      </c>
      <c r="I3116">
        <f>MediaSpend[[#This Row],[GrossMediaSpend]]*1.19</f>
        <v>59.5</v>
      </c>
    </row>
    <row r="3117" spans="1:9" x14ac:dyDescent="0.3">
      <c r="A3117" s="7">
        <v>44761</v>
      </c>
      <c r="B3117" s="7">
        <v>2021</v>
      </c>
      <c r="C3117">
        <v>5</v>
      </c>
      <c r="D3117" t="s">
        <v>261</v>
      </c>
      <c r="E3117" t="s">
        <v>100</v>
      </c>
      <c r="F3117" t="s">
        <v>218</v>
      </c>
      <c r="G3117" t="s">
        <v>221</v>
      </c>
      <c r="H3117">
        <v>78</v>
      </c>
      <c r="I3117">
        <f>MediaSpend[[#This Row],[GrossMediaSpend]]*1.19</f>
        <v>92.82</v>
      </c>
    </row>
    <row r="3118" spans="1:9" x14ac:dyDescent="0.3">
      <c r="A3118" s="7">
        <v>44761</v>
      </c>
      <c r="B3118" s="7">
        <v>2021</v>
      </c>
      <c r="C3118">
        <v>5</v>
      </c>
      <c r="D3118" t="s">
        <v>206</v>
      </c>
      <c r="E3118" t="s">
        <v>100</v>
      </c>
      <c r="F3118" t="s">
        <v>218</v>
      </c>
      <c r="G3118" t="s">
        <v>221</v>
      </c>
      <c r="H3118">
        <v>141</v>
      </c>
      <c r="I3118">
        <f>MediaSpend[[#This Row],[GrossMediaSpend]]*1.19</f>
        <v>167.79</v>
      </c>
    </row>
    <row r="3119" spans="1:9" x14ac:dyDescent="0.3">
      <c r="A3119" s="7">
        <v>44792</v>
      </c>
      <c r="B3119" s="7">
        <v>2021</v>
      </c>
      <c r="C3119">
        <v>6</v>
      </c>
      <c r="D3119" t="s">
        <v>178</v>
      </c>
      <c r="E3119" t="s">
        <v>100</v>
      </c>
      <c r="F3119" t="s">
        <v>101</v>
      </c>
      <c r="G3119" t="s">
        <v>102</v>
      </c>
      <c r="H3119">
        <v>242</v>
      </c>
      <c r="I3119">
        <f>MediaSpend[[#This Row],[GrossMediaSpend]]*1.19</f>
        <v>287.97999999999996</v>
      </c>
    </row>
    <row r="3120" spans="1:9" x14ac:dyDescent="0.3">
      <c r="A3120" s="7">
        <v>44792</v>
      </c>
      <c r="B3120" s="7">
        <v>2021</v>
      </c>
      <c r="C3120">
        <v>6</v>
      </c>
      <c r="D3120" t="s">
        <v>99</v>
      </c>
      <c r="E3120" t="s">
        <v>100</v>
      </c>
      <c r="F3120" t="s">
        <v>101</v>
      </c>
      <c r="G3120" t="s">
        <v>102</v>
      </c>
      <c r="H3120">
        <v>190</v>
      </c>
      <c r="I3120">
        <f>MediaSpend[[#This Row],[GrossMediaSpend]]*1.19</f>
        <v>226.1</v>
      </c>
    </row>
    <row r="3121" spans="1:9" x14ac:dyDescent="0.3">
      <c r="A3121" s="7">
        <v>44792</v>
      </c>
      <c r="B3121" s="7">
        <v>2021</v>
      </c>
      <c r="C3121">
        <v>6</v>
      </c>
      <c r="D3121" t="s">
        <v>103</v>
      </c>
      <c r="E3121" t="s">
        <v>100</v>
      </c>
      <c r="F3121" t="s">
        <v>101</v>
      </c>
      <c r="G3121" t="s">
        <v>102</v>
      </c>
      <c r="H3121">
        <v>182</v>
      </c>
      <c r="I3121">
        <f>MediaSpend[[#This Row],[GrossMediaSpend]]*1.19</f>
        <v>216.57999999999998</v>
      </c>
    </row>
    <row r="3122" spans="1:9" x14ac:dyDescent="0.3">
      <c r="A3122" s="7">
        <v>44792</v>
      </c>
      <c r="B3122" s="7">
        <v>2021</v>
      </c>
      <c r="C3122">
        <v>6</v>
      </c>
      <c r="D3122" t="s">
        <v>173</v>
      </c>
      <c r="E3122" t="s">
        <v>100</v>
      </c>
      <c r="F3122" t="s">
        <v>101</v>
      </c>
      <c r="G3122" t="s">
        <v>102</v>
      </c>
      <c r="H3122">
        <v>173</v>
      </c>
      <c r="I3122">
        <f>MediaSpend[[#This Row],[GrossMediaSpend]]*1.19</f>
        <v>205.87</v>
      </c>
    </row>
    <row r="3123" spans="1:9" x14ac:dyDescent="0.3">
      <c r="A3123" s="7">
        <v>44792</v>
      </c>
      <c r="B3123" s="7">
        <v>2021</v>
      </c>
      <c r="C3123">
        <v>6</v>
      </c>
      <c r="D3123" t="s">
        <v>111</v>
      </c>
      <c r="E3123" t="s">
        <v>100</v>
      </c>
      <c r="F3123" t="s">
        <v>101</v>
      </c>
      <c r="G3123" t="s">
        <v>102</v>
      </c>
      <c r="H3123">
        <v>145</v>
      </c>
      <c r="I3123">
        <f>MediaSpend[[#This Row],[GrossMediaSpend]]*1.19</f>
        <v>172.54999999999998</v>
      </c>
    </row>
    <row r="3124" spans="1:9" x14ac:dyDescent="0.3">
      <c r="A3124" s="7">
        <v>44792</v>
      </c>
      <c r="B3124" s="7">
        <v>2021</v>
      </c>
      <c r="C3124">
        <v>6</v>
      </c>
      <c r="D3124" t="s">
        <v>104</v>
      </c>
      <c r="E3124" t="s">
        <v>100</v>
      </c>
      <c r="F3124" t="s">
        <v>101</v>
      </c>
      <c r="G3124" t="s">
        <v>102</v>
      </c>
      <c r="H3124">
        <v>213</v>
      </c>
      <c r="I3124">
        <f>MediaSpend[[#This Row],[GrossMediaSpend]]*1.19</f>
        <v>253.47</v>
      </c>
    </row>
    <row r="3125" spans="1:9" x14ac:dyDescent="0.3">
      <c r="A3125" s="7">
        <v>44792</v>
      </c>
      <c r="B3125" s="7">
        <v>2021</v>
      </c>
      <c r="C3125">
        <v>6</v>
      </c>
      <c r="D3125" t="s">
        <v>105</v>
      </c>
      <c r="E3125" t="s">
        <v>100</v>
      </c>
      <c r="F3125" t="s">
        <v>101</v>
      </c>
      <c r="G3125" t="s">
        <v>102</v>
      </c>
      <c r="H3125">
        <v>28</v>
      </c>
      <c r="I3125">
        <f>MediaSpend[[#This Row],[GrossMediaSpend]]*1.19</f>
        <v>33.32</v>
      </c>
    </row>
    <row r="3126" spans="1:9" x14ac:dyDescent="0.3">
      <c r="A3126" s="7">
        <v>44792</v>
      </c>
      <c r="B3126" s="7">
        <v>2021</v>
      </c>
      <c r="C3126">
        <v>6</v>
      </c>
      <c r="D3126" t="s">
        <v>99</v>
      </c>
      <c r="E3126" t="s">
        <v>100</v>
      </c>
      <c r="F3126" t="s">
        <v>101</v>
      </c>
      <c r="G3126" t="s">
        <v>106</v>
      </c>
      <c r="H3126">
        <v>272</v>
      </c>
      <c r="I3126">
        <f>MediaSpend[[#This Row],[GrossMediaSpend]]*1.19</f>
        <v>323.68</v>
      </c>
    </row>
    <row r="3127" spans="1:9" x14ac:dyDescent="0.3">
      <c r="A3127" s="7">
        <v>44792</v>
      </c>
      <c r="B3127" s="7">
        <v>2021</v>
      </c>
      <c r="C3127">
        <v>6</v>
      </c>
      <c r="D3127" t="s">
        <v>111</v>
      </c>
      <c r="E3127" t="s">
        <v>100</v>
      </c>
      <c r="F3127" t="s">
        <v>101</v>
      </c>
      <c r="G3127" t="s">
        <v>106</v>
      </c>
      <c r="H3127">
        <v>199</v>
      </c>
      <c r="I3127">
        <f>MediaSpend[[#This Row],[GrossMediaSpend]]*1.19</f>
        <v>236.81</v>
      </c>
    </row>
    <row r="3128" spans="1:9" x14ac:dyDescent="0.3">
      <c r="A3128" s="7">
        <v>44792</v>
      </c>
      <c r="B3128" s="7">
        <v>2021</v>
      </c>
      <c r="C3128">
        <v>6</v>
      </c>
      <c r="D3128" t="s">
        <v>105</v>
      </c>
      <c r="E3128" t="s">
        <v>100</v>
      </c>
      <c r="F3128" t="s">
        <v>101</v>
      </c>
      <c r="G3128" t="s">
        <v>106</v>
      </c>
      <c r="H3128">
        <v>259</v>
      </c>
      <c r="I3128">
        <f>MediaSpend[[#This Row],[GrossMediaSpend]]*1.19</f>
        <v>308.20999999999998</v>
      </c>
    </row>
    <row r="3129" spans="1:9" x14ac:dyDescent="0.3">
      <c r="A3129" s="7">
        <v>44792</v>
      </c>
      <c r="B3129" s="7">
        <v>2021</v>
      </c>
      <c r="C3129">
        <v>6</v>
      </c>
      <c r="D3129" t="s">
        <v>104</v>
      </c>
      <c r="E3129" t="s">
        <v>100</v>
      </c>
      <c r="F3129" t="s">
        <v>101</v>
      </c>
      <c r="G3129" t="s">
        <v>106</v>
      </c>
      <c r="H3129">
        <v>84</v>
      </c>
      <c r="I3129">
        <f>MediaSpend[[#This Row],[GrossMediaSpend]]*1.19</f>
        <v>99.96</v>
      </c>
    </row>
    <row r="3130" spans="1:9" x14ac:dyDescent="0.3">
      <c r="A3130" s="7">
        <v>44792</v>
      </c>
      <c r="B3130" s="7">
        <v>2021</v>
      </c>
      <c r="C3130">
        <v>6</v>
      </c>
      <c r="D3130" t="s">
        <v>99</v>
      </c>
      <c r="E3130" t="s">
        <v>100</v>
      </c>
      <c r="F3130" t="s">
        <v>101</v>
      </c>
      <c r="G3130" t="s">
        <v>223</v>
      </c>
      <c r="H3130">
        <v>44</v>
      </c>
      <c r="I3130">
        <f>MediaSpend[[#This Row],[GrossMediaSpend]]*1.19</f>
        <v>52.36</v>
      </c>
    </row>
    <row r="3131" spans="1:9" x14ac:dyDescent="0.3">
      <c r="A3131" s="7">
        <v>44792</v>
      </c>
      <c r="B3131" s="7">
        <v>2021</v>
      </c>
      <c r="C3131">
        <v>6</v>
      </c>
      <c r="D3131" t="s">
        <v>99</v>
      </c>
      <c r="E3131" t="s">
        <v>100</v>
      </c>
      <c r="F3131" t="s">
        <v>101</v>
      </c>
      <c r="G3131" t="s">
        <v>224</v>
      </c>
      <c r="H3131">
        <v>152</v>
      </c>
      <c r="I3131">
        <f>MediaSpend[[#This Row],[GrossMediaSpend]]*1.19</f>
        <v>180.88</v>
      </c>
    </row>
    <row r="3132" spans="1:9" x14ac:dyDescent="0.3">
      <c r="A3132" s="7">
        <v>44792</v>
      </c>
      <c r="B3132" s="7">
        <v>2021</v>
      </c>
      <c r="C3132">
        <v>6</v>
      </c>
      <c r="D3132" t="s">
        <v>103</v>
      </c>
      <c r="E3132" t="s">
        <v>100</v>
      </c>
      <c r="F3132" t="s">
        <v>101</v>
      </c>
      <c r="G3132" t="s">
        <v>109</v>
      </c>
      <c r="H3132">
        <v>34</v>
      </c>
      <c r="I3132">
        <f>MediaSpend[[#This Row],[GrossMediaSpend]]*1.19</f>
        <v>40.46</v>
      </c>
    </row>
    <row r="3133" spans="1:9" x14ac:dyDescent="0.3">
      <c r="A3133" s="7">
        <v>44792</v>
      </c>
      <c r="B3133" s="7">
        <v>2021</v>
      </c>
      <c r="C3133">
        <v>6</v>
      </c>
      <c r="D3133" t="s">
        <v>103</v>
      </c>
      <c r="E3133" t="s">
        <v>100</v>
      </c>
      <c r="F3133" t="s">
        <v>101</v>
      </c>
      <c r="G3133" t="s">
        <v>110</v>
      </c>
      <c r="H3133">
        <v>124</v>
      </c>
      <c r="I3133">
        <f>MediaSpend[[#This Row],[GrossMediaSpend]]*1.19</f>
        <v>147.56</v>
      </c>
    </row>
    <row r="3134" spans="1:9" x14ac:dyDescent="0.3">
      <c r="A3134" s="7">
        <v>44792</v>
      </c>
      <c r="B3134" s="7">
        <v>2021</v>
      </c>
      <c r="C3134">
        <v>6</v>
      </c>
      <c r="D3134" t="s">
        <v>103</v>
      </c>
      <c r="E3134" t="s">
        <v>100</v>
      </c>
      <c r="F3134" t="s">
        <v>101</v>
      </c>
      <c r="G3134" t="s">
        <v>340</v>
      </c>
      <c r="H3134">
        <v>32</v>
      </c>
      <c r="I3134">
        <f>MediaSpend[[#This Row],[GrossMediaSpend]]*1.19</f>
        <v>38.08</v>
      </c>
    </row>
    <row r="3135" spans="1:9" x14ac:dyDescent="0.3">
      <c r="A3135" s="7">
        <v>44792</v>
      </c>
      <c r="B3135" s="7">
        <v>2021</v>
      </c>
      <c r="C3135">
        <v>6</v>
      </c>
      <c r="D3135" t="s">
        <v>111</v>
      </c>
      <c r="E3135" t="s">
        <v>100</v>
      </c>
      <c r="F3135" t="s">
        <v>101</v>
      </c>
      <c r="G3135" t="s">
        <v>110</v>
      </c>
      <c r="H3135">
        <v>275</v>
      </c>
      <c r="I3135">
        <f>MediaSpend[[#This Row],[GrossMediaSpend]]*1.19</f>
        <v>327.25</v>
      </c>
    </row>
    <row r="3136" spans="1:9" x14ac:dyDescent="0.3">
      <c r="A3136" s="7">
        <v>44792</v>
      </c>
      <c r="B3136" s="7">
        <v>2021</v>
      </c>
      <c r="C3136">
        <v>6</v>
      </c>
      <c r="D3136" t="s">
        <v>111</v>
      </c>
      <c r="E3136" t="s">
        <v>100</v>
      </c>
      <c r="F3136" t="s">
        <v>101</v>
      </c>
      <c r="G3136" t="s">
        <v>340</v>
      </c>
      <c r="H3136">
        <v>228</v>
      </c>
      <c r="I3136">
        <f>MediaSpend[[#This Row],[GrossMediaSpend]]*1.19</f>
        <v>271.32</v>
      </c>
    </row>
    <row r="3137" spans="1:9" x14ac:dyDescent="0.3">
      <c r="A3137" s="7">
        <v>44792</v>
      </c>
      <c r="B3137" s="7">
        <v>2021</v>
      </c>
      <c r="C3137">
        <v>6</v>
      </c>
      <c r="D3137" t="s">
        <v>111</v>
      </c>
      <c r="E3137" t="s">
        <v>100</v>
      </c>
      <c r="F3137" t="s">
        <v>101</v>
      </c>
      <c r="G3137" t="s">
        <v>223</v>
      </c>
      <c r="H3137">
        <v>83</v>
      </c>
      <c r="I3137">
        <f>MediaSpend[[#This Row],[GrossMediaSpend]]*1.19</f>
        <v>98.77</v>
      </c>
    </row>
    <row r="3138" spans="1:9" x14ac:dyDescent="0.3">
      <c r="A3138" s="7">
        <v>44792</v>
      </c>
      <c r="B3138" s="7">
        <v>2021</v>
      </c>
      <c r="C3138">
        <v>6</v>
      </c>
      <c r="D3138" t="s">
        <v>111</v>
      </c>
      <c r="E3138" t="s">
        <v>100</v>
      </c>
      <c r="F3138" t="s">
        <v>101</v>
      </c>
      <c r="G3138" t="s">
        <v>316</v>
      </c>
      <c r="H3138">
        <v>234</v>
      </c>
      <c r="I3138">
        <f>MediaSpend[[#This Row],[GrossMediaSpend]]*1.19</f>
        <v>278.45999999999998</v>
      </c>
    </row>
    <row r="3139" spans="1:9" x14ac:dyDescent="0.3">
      <c r="A3139" s="7">
        <v>44792</v>
      </c>
      <c r="B3139" s="7">
        <v>2021</v>
      </c>
      <c r="C3139">
        <v>6</v>
      </c>
      <c r="D3139" t="s">
        <v>105</v>
      </c>
      <c r="E3139" t="s">
        <v>100</v>
      </c>
      <c r="F3139" t="s">
        <v>101</v>
      </c>
      <c r="G3139" t="s">
        <v>316</v>
      </c>
      <c r="H3139">
        <v>198</v>
      </c>
      <c r="I3139">
        <f>MediaSpend[[#This Row],[GrossMediaSpend]]*1.19</f>
        <v>235.61999999999998</v>
      </c>
    </row>
    <row r="3140" spans="1:9" x14ac:dyDescent="0.3">
      <c r="A3140" s="7">
        <v>44792</v>
      </c>
      <c r="B3140" s="7">
        <v>2021</v>
      </c>
      <c r="C3140">
        <v>6</v>
      </c>
      <c r="D3140" t="s">
        <v>105</v>
      </c>
      <c r="E3140" t="s">
        <v>100</v>
      </c>
      <c r="F3140" t="s">
        <v>101</v>
      </c>
      <c r="G3140" t="s">
        <v>223</v>
      </c>
      <c r="H3140">
        <v>121</v>
      </c>
      <c r="I3140">
        <f>MediaSpend[[#This Row],[GrossMediaSpend]]*1.19</f>
        <v>143.98999999999998</v>
      </c>
    </row>
    <row r="3141" spans="1:9" x14ac:dyDescent="0.3">
      <c r="A3141" s="7">
        <v>44792</v>
      </c>
      <c r="B3141" s="7">
        <v>2021</v>
      </c>
      <c r="C3141">
        <v>6</v>
      </c>
      <c r="D3141" t="s">
        <v>99</v>
      </c>
      <c r="E3141" t="s">
        <v>113</v>
      </c>
      <c r="F3141" t="s">
        <v>114</v>
      </c>
      <c r="G3141" t="s">
        <v>225</v>
      </c>
      <c r="H3141">
        <v>131</v>
      </c>
      <c r="I3141">
        <f>MediaSpend[[#This Row],[GrossMediaSpend]]*1.19</f>
        <v>155.88999999999999</v>
      </c>
    </row>
    <row r="3142" spans="1:9" x14ac:dyDescent="0.3">
      <c r="A3142" s="7">
        <v>44792</v>
      </c>
      <c r="B3142" s="7">
        <v>2021</v>
      </c>
      <c r="C3142">
        <v>6</v>
      </c>
      <c r="D3142" t="s">
        <v>107</v>
      </c>
      <c r="E3142" t="s">
        <v>113</v>
      </c>
      <c r="F3142" t="s">
        <v>114</v>
      </c>
      <c r="G3142" t="s">
        <v>225</v>
      </c>
      <c r="H3142">
        <v>10</v>
      </c>
      <c r="I3142">
        <f>MediaSpend[[#This Row],[GrossMediaSpend]]*1.19</f>
        <v>11.899999999999999</v>
      </c>
    </row>
    <row r="3143" spans="1:9" x14ac:dyDescent="0.3">
      <c r="A3143" s="7">
        <v>44792</v>
      </c>
      <c r="B3143" s="7">
        <v>2021</v>
      </c>
      <c r="C3143">
        <v>6</v>
      </c>
      <c r="D3143" t="s">
        <v>103</v>
      </c>
      <c r="E3143" t="s">
        <v>113</v>
      </c>
      <c r="F3143" t="s">
        <v>114</v>
      </c>
      <c r="G3143" t="s">
        <v>115</v>
      </c>
      <c r="H3143">
        <v>65</v>
      </c>
      <c r="I3143">
        <f>MediaSpend[[#This Row],[GrossMediaSpend]]*1.19</f>
        <v>77.349999999999994</v>
      </c>
    </row>
    <row r="3144" spans="1:9" x14ac:dyDescent="0.3">
      <c r="A3144" s="7">
        <v>44792</v>
      </c>
      <c r="B3144" s="7">
        <v>2021</v>
      </c>
      <c r="C3144">
        <v>6</v>
      </c>
      <c r="D3144" t="s">
        <v>103</v>
      </c>
      <c r="E3144" t="s">
        <v>113</v>
      </c>
      <c r="F3144" t="s">
        <v>114</v>
      </c>
      <c r="G3144" t="s">
        <v>365</v>
      </c>
      <c r="H3144">
        <v>152</v>
      </c>
      <c r="I3144">
        <f>MediaSpend[[#This Row],[GrossMediaSpend]]*1.19</f>
        <v>180.88</v>
      </c>
    </row>
    <row r="3145" spans="1:9" x14ac:dyDescent="0.3">
      <c r="A3145" s="7">
        <v>44792</v>
      </c>
      <c r="B3145" s="7">
        <v>2021</v>
      </c>
      <c r="C3145">
        <v>6</v>
      </c>
      <c r="D3145" t="s">
        <v>111</v>
      </c>
      <c r="E3145" t="s">
        <v>113</v>
      </c>
      <c r="F3145" t="s">
        <v>114</v>
      </c>
      <c r="G3145" t="s">
        <v>225</v>
      </c>
      <c r="H3145">
        <v>152</v>
      </c>
      <c r="I3145">
        <f>MediaSpend[[#This Row],[GrossMediaSpend]]*1.19</f>
        <v>180.88</v>
      </c>
    </row>
    <row r="3146" spans="1:9" x14ac:dyDescent="0.3">
      <c r="A3146" s="7">
        <v>44792</v>
      </c>
      <c r="B3146" s="7">
        <v>2021</v>
      </c>
      <c r="C3146">
        <v>6</v>
      </c>
      <c r="D3146" t="s">
        <v>111</v>
      </c>
      <c r="E3146" t="s">
        <v>113</v>
      </c>
      <c r="F3146" t="s">
        <v>114</v>
      </c>
      <c r="G3146" t="s">
        <v>228</v>
      </c>
      <c r="H3146">
        <v>166</v>
      </c>
      <c r="I3146">
        <f>MediaSpend[[#This Row],[GrossMediaSpend]]*1.19</f>
        <v>197.54</v>
      </c>
    </row>
    <row r="3147" spans="1:9" x14ac:dyDescent="0.3">
      <c r="A3147" s="7">
        <v>44792</v>
      </c>
      <c r="B3147" s="7">
        <v>2021</v>
      </c>
      <c r="C3147">
        <v>6</v>
      </c>
      <c r="D3147" t="s">
        <v>222</v>
      </c>
      <c r="E3147" t="s">
        <v>113</v>
      </c>
      <c r="F3147" t="s">
        <v>114</v>
      </c>
      <c r="G3147" t="s">
        <v>316</v>
      </c>
      <c r="H3147">
        <v>48</v>
      </c>
      <c r="I3147">
        <f>MediaSpend[[#This Row],[GrossMediaSpend]]*1.19</f>
        <v>57.12</v>
      </c>
    </row>
    <row r="3148" spans="1:9" x14ac:dyDescent="0.3">
      <c r="A3148" s="7">
        <v>44792</v>
      </c>
      <c r="B3148" s="7">
        <v>2021</v>
      </c>
      <c r="C3148">
        <v>6</v>
      </c>
      <c r="D3148" t="s">
        <v>105</v>
      </c>
      <c r="E3148" t="s">
        <v>113</v>
      </c>
      <c r="F3148" t="s">
        <v>114</v>
      </c>
      <c r="G3148" t="s">
        <v>388</v>
      </c>
      <c r="H3148">
        <v>227</v>
      </c>
      <c r="I3148">
        <f>MediaSpend[[#This Row],[GrossMediaSpend]]*1.19</f>
        <v>270.13</v>
      </c>
    </row>
    <row r="3149" spans="1:9" x14ac:dyDescent="0.3">
      <c r="A3149" s="7">
        <v>44792</v>
      </c>
      <c r="B3149" s="7">
        <v>2021</v>
      </c>
      <c r="C3149">
        <v>6</v>
      </c>
      <c r="D3149" t="s">
        <v>112</v>
      </c>
      <c r="E3149" t="s">
        <v>113</v>
      </c>
      <c r="F3149" t="s">
        <v>114</v>
      </c>
      <c r="G3149" t="s">
        <v>115</v>
      </c>
      <c r="H3149">
        <v>156</v>
      </c>
      <c r="I3149">
        <f>MediaSpend[[#This Row],[GrossMediaSpend]]*1.19</f>
        <v>185.64</v>
      </c>
    </row>
    <row r="3150" spans="1:9" x14ac:dyDescent="0.3">
      <c r="A3150" s="7">
        <v>44792</v>
      </c>
      <c r="B3150" s="7">
        <v>2021</v>
      </c>
      <c r="C3150">
        <v>6</v>
      </c>
      <c r="D3150" t="s">
        <v>112</v>
      </c>
      <c r="E3150" t="s">
        <v>113</v>
      </c>
      <c r="F3150" t="s">
        <v>114</v>
      </c>
      <c r="G3150" t="s">
        <v>227</v>
      </c>
      <c r="H3150">
        <v>190</v>
      </c>
      <c r="I3150">
        <f>MediaSpend[[#This Row],[GrossMediaSpend]]*1.19</f>
        <v>226.1</v>
      </c>
    </row>
    <row r="3151" spans="1:9" x14ac:dyDescent="0.3">
      <c r="A3151" s="7">
        <v>44792</v>
      </c>
      <c r="B3151" s="7">
        <v>2021</v>
      </c>
      <c r="C3151">
        <v>6</v>
      </c>
      <c r="D3151" t="s">
        <v>112</v>
      </c>
      <c r="E3151" t="s">
        <v>113</v>
      </c>
      <c r="F3151" t="s">
        <v>114</v>
      </c>
      <c r="G3151" t="s">
        <v>373</v>
      </c>
      <c r="H3151">
        <v>221</v>
      </c>
      <c r="I3151">
        <f>MediaSpend[[#This Row],[GrossMediaSpend]]*1.19</f>
        <v>262.99</v>
      </c>
    </row>
    <row r="3152" spans="1:9" x14ac:dyDescent="0.3">
      <c r="A3152" s="7">
        <v>44792</v>
      </c>
      <c r="B3152" s="7">
        <v>2021</v>
      </c>
      <c r="C3152">
        <v>6</v>
      </c>
      <c r="D3152" t="s">
        <v>112</v>
      </c>
      <c r="E3152" t="s">
        <v>113</v>
      </c>
      <c r="F3152" t="s">
        <v>114</v>
      </c>
      <c r="G3152" t="s">
        <v>317</v>
      </c>
      <c r="H3152">
        <v>19</v>
      </c>
      <c r="I3152">
        <f>MediaSpend[[#This Row],[GrossMediaSpend]]*1.19</f>
        <v>22.61</v>
      </c>
    </row>
    <row r="3153" spans="1:9" x14ac:dyDescent="0.3">
      <c r="A3153" s="7">
        <v>44792</v>
      </c>
      <c r="B3153" s="7">
        <v>2021</v>
      </c>
      <c r="C3153">
        <v>6</v>
      </c>
      <c r="D3153" t="s">
        <v>112</v>
      </c>
      <c r="E3153" t="s">
        <v>113</v>
      </c>
      <c r="F3153" t="s">
        <v>114</v>
      </c>
      <c r="G3153" t="s">
        <v>266</v>
      </c>
      <c r="H3153">
        <v>67</v>
      </c>
      <c r="I3153">
        <f>MediaSpend[[#This Row],[GrossMediaSpend]]*1.19</f>
        <v>79.72999999999999</v>
      </c>
    </row>
    <row r="3154" spans="1:9" x14ac:dyDescent="0.3">
      <c r="A3154" s="7">
        <v>44792</v>
      </c>
      <c r="B3154" s="7">
        <v>2021</v>
      </c>
      <c r="C3154">
        <v>6</v>
      </c>
      <c r="D3154" t="s">
        <v>112</v>
      </c>
      <c r="E3154" t="s">
        <v>113</v>
      </c>
      <c r="F3154" t="s">
        <v>114</v>
      </c>
      <c r="G3154" t="s">
        <v>279</v>
      </c>
      <c r="H3154">
        <v>45</v>
      </c>
      <c r="I3154">
        <f>MediaSpend[[#This Row],[GrossMediaSpend]]*1.19</f>
        <v>53.55</v>
      </c>
    </row>
    <row r="3155" spans="1:9" x14ac:dyDescent="0.3">
      <c r="A3155" s="7">
        <v>44792</v>
      </c>
      <c r="B3155" s="7">
        <v>2021</v>
      </c>
      <c r="C3155">
        <v>6</v>
      </c>
      <c r="D3155" t="s">
        <v>112</v>
      </c>
      <c r="E3155" t="s">
        <v>113</v>
      </c>
      <c r="F3155" t="s">
        <v>114</v>
      </c>
      <c r="G3155" t="s">
        <v>372</v>
      </c>
      <c r="H3155">
        <v>210</v>
      </c>
      <c r="I3155">
        <f>MediaSpend[[#This Row],[GrossMediaSpend]]*1.19</f>
        <v>249.89999999999998</v>
      </c>
    </row>
    <row r="3156" spans="1:9" x14ac:dyDescent="0.3">
      <c r="A3156" s="7">
        <v>44792</v>
      </c>
      <c r="B3156" s="7">
        <v>2021</v>
      </c>
      <c r="C3156">
        <v>6</v>
      </c>
      <c r="D3156" t="s">
        <v>116</v>
      </c>
      <c r="E3156" t="s">
        <v>113</v>
      </c>
      <c r="F3156" t="s">
        <v>114</v>
      </c>
      <c r="G3156" t="s">
        <v>115</v>
      </c>
      <c r="H3156">
        <v>228</v>
      </c>
      <c r="I3156">
        <f>MediaSpend[[#This Row],[GrossMediaSpend]]*1.19</f>
        <v>271.32</v>
      </c>
    </row>
    <row r="3157" spans="1:9" x14ac:dyDescent="0.3">
      <c r="A3157" s="7">
        <v>44792</v>
      </c>
      <c r="B3157" s="7">
        <v>2021</v>
      </c>
      <c r="C3157">
        <v>6</v>
      </c>
      <c r="D3157" t="s">
        <v>116</v>
      </c>
      <c r="E3157" t="s">
        <v>113</v>
      </c>
      <c r="F3157" t="s">
        <v>114</v>
      </c>
      <c r="G3157" t="s">
        <v>226</v>
      </c>
      <c r="H3157">
        <v>257</v>
      </c>
      <c r="I3157">
        <f>MediaSpend[[#This Row],[GrossMediaSpend]]*1.19</f>
        <v>305.83</v>
      </c>
    </row>
    <row r="3158" spans="1:9" x14ac:dyDescent="0.3">
      <c r="A3158" s="7">
        <v>44792</v>
      </c>
      <c r="B3158" s="7">
        <v>2021</v>
      </c>
      <c r="C3158">
        <v>6</v>
      </c>
      <c r="D3158" t="s">
        <v>116</v>
      </c>
      <c r="E3158" t="s">
        <v>113</v>
      </c>
      <c r="F3158" t="s">
        <v>114</v>
      </c>
      <c r="G3158" t="s">
        <v>372</v>
      </c>
      <c r="H3158">
        <v>221</v>
      </c>
      <c r="I3158">
        <f>MediaSpend[[#This Row],[GrossMediaSpend]]*1.19</f>
        <v>262.99</v>
      </c>
    </row>
    <row r="3159" spans="1:9" x14ac:dyDescent="0.3">
      <c r="A3159" s="7">
        <v>44792</v>
      </c>
      <c r="B3159" s="7">
        <v>2021</v>
      </c>
      <c r="C3159">
        <v>6</v>
      </c>
      <c r="D3159" t="s">
        <v>116</v>
      </c>
      <c r="E3159" t="s">
        <v>113</v>
      </c>
      <c r="F3159" t="s">
        <v>114</v>
      </c>
      <c r="G3159" t="s">
        <v>227</v>
      </c>
      <c r="H3159">
        <v>36</v>
      </c>
      <c r="I3159">
        <f>MediaSpend[[#This Row],[GrossMediaSpend]]*1.19</f>
        <v>42.839999999999996</v>
      </c>
    </row>
    <row r="3160" spans="1:9" x14ac:dyDescent="0.3">
      <c r="A3160" s="7">
        <v>44792</v>
      </c>
      <c r="B3160" s="7">
        <v>2021</v>
      </c>
      <c r="C3160">
        <v>6</v>
      </c>
      <c r="D3160" t="s">
        <v>116</v>
      </c>
      <c r="E3160" t="s">
        <v>113</v>
      </c>
      <c r="F3160" t="s">
        <v>114</v>
      </c>
      <c r="G3160" t="s">
        <v>266</v>
      </c>
      <c r="H3160">
        <v>131</v>
      </c>
      <c r="I3160">
        <f>MediaSpend[[#This Row],[GrossMediaSpend]]*1.19</f>
        <v>155.88999999999999</v>
      </c>
    </row>
    <row r="3161" spans="1:9" x14ac:dyDescent="0.3">
      <c r="A3161" s="7">
        <v>44792</v>
      </c>
      <c r="B3161" s="7">
        <v>2021</v>
      </c>
      <c r="C3161">
        <v>6</v>
      </c>
      <c r="D3161" t="s">
        <v>116</v>
      </c>
      <c r="E3161" t="s">
        <v>113</v>
      </c>
      <c r="F3161" t="s">
        <v>114</v>
      </c>
      <c r="G3161" t="s">
        <v>279</v>
      </c>
      <c r="H3161">
        <v>165</v>
      </c>
      <c r="I3161">
        <f>MediaSpend[[#This Row],[GrossMediaSpend]]*1.19</f>
        <v>196.35</v>
      </c>
    </row>
    <row r="3162" spans="1:9" x14ac:dyDescent="0.3">
      <c r="A3162" s="7">
        <v>44792</v>
      </c>
      <c r="B3162" s="7">
        <v>2021</v>
      </c>
      <c r="C3162">
        <v>6</v>
      </c>
      <c r="D3162" t="s">
        <v>99</v>
      </c>
      <c r="E3162" t="s">
        <v>113</v>
      </c>
      <c r="F3162" t="s">
        <v>114</v>
      </c>
      <c r="G3162" t="s">
        <v>117</v>
      </c>
      <c r="H3162">
        <v>52</v>
      </c>
      <c r="I3162">
        <f>MediaSpend[[#This Row],[GrossMediaSpend]]*1.19</f>
        <v>61.879999999999995</v>
      </c>
    </row>
    <row r="3163" spans="1:9" x14ac:dyDescent="0.3">
      <c r="A3163" s="7">
        <v>44792</v>
      </c>
      <c r="B3163" s="7">
        <v>2021</v>
      </c>
      <c r="C3163">
        <v>6</v>
      </c>
      <c r="D3163" t="s">
        <v>116</v>
      </c>
      <c r="E3163" t="s">
        <v>113</v>
      </c>
      <c r="F3163" t="s">
        <v>114</v>
      </c>
      <c r="G3163" t="s">
        <v>117</v>
      </c>
      <c r="H3163">
        <v>223</v>
      </c>
      <c r="I3163">
        <f>MediaSpend[[#This Row],[GrossMediaSpend]]*1.19</f>
        <v>265.37</v>
      </c>
    </row>
    <row r="3164" spans="1:9" x14ac:dyDescent="0.3">
      <c r="A3164" s="7">
        <v>44792</v>
      </c>
      <c r="B3164" s="7">
        <v>2021</v>
      </c>
      <c r="C3164">
        <v>6</v>
      </c>
      <c r="D3164" t="s">
        <v>103</v>
      </c>
      <c r="E3164" t="s">
        <v>113</v>
      </c>
      <c r="F3164" t="s">
        <v>114</v>
      </c>
      <c r="G3164" t="s">
        <v>117</v>
      </c>
      <c r="H3164">
        <v>5</v>
      </c>
      <c r="I3164">
        <f>MediaSpend[[#This Row],[GrossMediaSpend]]*1.19</f>
        <v>5.9499999999999993</v>
      </c>
    </row>
    <row r="3165" spans="1:9" x14ac:dyDescent="0.3">
      <c r="A3165" s="7">
        <v>44792</v>
      </c>
      <c r="B3165" s="7">
        <v>2021</v>
      </c>
      <c r="C3165">
        <v>6</v>
      </c>
      <c r="D3165" t="s">
        <v>107</v>
      </c>
      <c r="E3165" t="s">
        <v>118</v>
      </c>
      <c r="F3165" t="s">
        <v>119</v>
      </c>
      <c r="G3165" t="s">
        <v>120</v>
      </c>
      <c r="H3165">
        <v>81</v>
      </c>
      <c r="I3165">
        <f>MediaSpend[[#This Row],[GrossMediaSpend]]*1.19</f>
        <v>96.39</v>
      </c>
    </row>
    <row r="3166" spans="1:9" x14ac:dyDescent="0.3">
      <c r="A3166" s="7">
        <v>44792</v>
      </c>
      <c r="B3166" s="7">
        <v>2021</v>
      </c>
      <c r="C3166">
        <v>6</v>
      </c>
      <c r="D3166" t="s">
        <v>261</v>
      </c>
      <c r="E3166" t="s">
        <v>118</v>
      </c>
      <c r="F3166" t="s">
        <v>119</v>
      </c>
      <c r="G3166" t="s">
        <v>120</v>
      </c>
      <c r="H3166">
        <v>188</v>
      </c>
      <c r="I3166">
        <f>MediaSpend[[#This Row],[GrossMediaSpend]]*1.19</f>
        <v>223.72</v>
      </c>
    </row>
    <row r="3167" spans="1:9" x14ac:dyDescent="0.3">
      <c r="A3167" s="7">
        <v>44792</v>
      </c>
      <c r="B3167" s="7">
        <v>2021</v>
      </c>
      <c r="C3167">
        <v>6</v>
      </c>
      <c r="D3167" t="s">
        <v>99</v>
      </c>
      <c r="E3167" t="s">
        <v>118</v>
      </c>
      <c r="F3167" t="s">
        <v>119</v>
      </c>
      <c r="G3167" t="s">
        <v>121</v>
      </c>
      <c r="H3167">
        <v>132</v>
      </c>
      <c r="I3167">
        <f>MediaSpend[[#This Row],[GrossMediaSpend]]*1.19</f>
        <v>157.07999999999998</v>
      </c>
    </row>
    <row r="3168" spans="1:9" x14ac:dyDescent="0.3">
      <c r="A3168" s="7">
        <v>44792</v>
      </c>
      <c r="B3168" s="7">
        <v>2021</v>
      </c>
      <c r="C3168">
        <v>6</v>
      </c>
      <c r="D3168" t="s">
        <v>107</v>
      </c>
      <c r="E3168" t="s">
        <v>118</v>
      </c>
      <c r="F3168" t="s">
        <v>119</v>
      </c>
      <c r="G3168" t="s">
        <v>229</v>
      </c>
      <c r="H3168">
        <v>210</v>
      </c>
      <c r="I3168">
        <f>MediaSpend[[#This Row],[GrossMediaSpend]]*1.19</f>
        <v>249.89999999999998</v>
      </c>
    </row>
    <row r="3169" spans="1:9" x14ac:dyDescent="0.3">
      <c r="A3169" s="7">
        <v>44792</v>
      </c>
      <c r="B3169" s="7">
        <v>2021</v>
      </c>
      <c r="C3169">
        <v>6</v>
      </c>
      <c r="D3169" t="s">
        <v>99</v>
      </c>
      <c r="E3169" t="s">
        <v>118</v>
      </c>
      <c r="F3169" t="s">
        <v>267</v>
      </c>
      <c r="G3169" t="s">
        <v>268</v>
      </c>
      <c r="H3169">
        <v>236</v>
      </c>
      <c r="I3169">
        <f>MediaSpend[[#This Row],[GrossMediaSpend]]*1.19</f>
        <v>280.83999999999997</v>
      </c>
    </row>
    <row r="3170" spans="1:9" x14ac:dyDescent="0.3">
      <c r="A3170" s="7">
        <v>44792</v>
      </c>
      <c r="B3170" s="7">
        <v>2021</v>
      </c>
      <c r="C3170">
        <v>6</v>
      </c>
      <c r="D3170" t="s">
        <v>99</v>
      </c>
      <c r="E3170" t="s">
        <v>118</v>
      </c>
      <c r="F3170" t="s">
        <v>218</v>
      </c>
      <c r="G3170" t="s">
        <v>230</v>
      </c>
      <c r="H3170">
        <v>103</v>
      </c>
      <c r="I3170">
        <f>MediaSpend[[#This Row],[GrossMediaSpend]]*1.19</f>
        <v>122.57</v>
      </c>
    </row>
    <row r="3171" spans="1:9" x14ac:dyDescent="0.3">
      <c r="A3171" s="7">
        <v>44792</v>
      </c>
      <c r="B3171" s="7">
        <v>2021</v>
      </c>
      <c r="C3171">
        <v>6</v>
      </c>
      <c r="D3171" t="s">
        <v>107</v>
      </c>
      <c r="E3171" t="s">
        <v>118</v>
      </c>
      <c r="F3171" t="s">
        <v>218</v>
      </c>
      <c r="G3171" t="s">
        <v>230</v>
      </c>
      <c r="H3171">
        <v>24</v>
      </c>
      <c r="I3171">
        <f>MediaSpend[[#This Row],[GrossMediaSpend]]*1.19</f>
        <v>28.56</v>
      </c>
    </row>
    <row r="3172" spans="1:9" x14ac:dyDescent="0.3">
      <c r="A3172" s="7">
        <v>44792</v>
      </c>
      <c r="B3172" s="7">
        <v>2021</v>
      </c>
      <c r="C3172">
        <v>6</v>
      </c>
      <c r="D3172" t="s">
        <v>107</v>
      </c>
      <c r="E3172" t="s">
        <v>118</v>
      </c>
      <c r="F3172" t="s">
        <v>122</v>
      </c>
      <c r="G3172" t="s">
        <v>123</v>
      </c>
      <c r="H3172">
        <v>236</v>
      </c>
      <c r="I3172">
        <f>MediaSpend[[#This Row],[GrossMediaSpend]]*1.19</f>
        <v>280.83999999999997</v>
      </c>
    </row>
    <row r="3173" spans="1:9" x14ac:dyDescent="0.3">
      <c r="A3173" s="7">
        <v>44792</v>
      </c>
      <c r="B3173" s="7">
        <v>2021</v>
      </c>
      <c r="C3173">
        <v>6</v>
      </c>
      <c r="D3173" t="s">
        <v>111</v>
      </c>
      <c r="E3173" t="s">
        <v>118</v>
      </c>
      <c r="F3173" t="s">
        <v>271</v>
      </c>
      <c r="G3173" t="s">
        <v>272</v>
      </c>
      <c r="H3173">
        <v>144</v>
      </c>
      <c r="I3173">
        <f>MediaSpend[[#This Row],[GrossMediaSpend]]*1.19</f>
        <v>171.35999999999999</v>
      </c>
    </row>
    <row r="3174" spans="1:9" x14ac:dyDescent="0.3">
      <c r="A3174" s="7">
        <v>44792</v>
      </c>
      <c r="B3174" s="7">
        <v>2021</v>
      </c>
      <c r="C3174">
        <v>6</v>
      </c>
      <c r="D3174" t="s">
        <v>111</v>
      </c>
      <c r="E3174" t="s">
        <v>118</v>
      </c>
      <c r="F3174" t="s">
        <v>379</v>
      </c>
      <c r="G3174" t="s">
        <v>380</v>
      </c>
      <c r="H3174">
        <v>71</v>
      </c>
      <c r="I3174">
        <f>MediaSpend[[#This Row],[GrossMediaSpend]]*1.19</f>
        <v>84.49</v>
      </c>
    </row>
    <row r="3175" spans="1:9" x14ac:dyDescent="0.3">
      <c r="A3175" s="7">
        <v>44792</v>
      </c>
      <c r="B3175" s="7">
        <v>2021</v>
      </c>
      <c r="C3175">
        <v>6</v>
      </c>
      <c r="D3175" t="s">
        <v>149</v>
      </c>
      <c r="E3175" t="s">
        <v>118</v>
      </c>
      <c r="F3175" t="s">
        <v>122</v>
      </c>
      <c r="G3175" t="s">
        <v>123</v>
      </c>
      <c r="H3175">
        <v>253</v>
      </c>
      <c r="I3175">
        <f>MediaSpend[[#This Row],[GrossMediaSpend]]*1.19</f>
        <v>301.07</v>
      </c>
    </row>
    <row r="3176" spans="1:9" x14ac:dyDescent="0.3">
      <c r="A3176" s="7">
        <v>44792</v>
      </c>
      <c r="B3176" s="7">
        <v>2021</v>
      </c>
      <c r="C3176">
        <v>6</v>
      </c>
      <c r="D3176" t="s">
        <v>261</v>
      </c>
      <c r="E3176" t="s">
        <v>118</v>
      </c>
      <c r="F3176" t="s">
        <v>218</v>
      </c>
      <c r="G3176" t="s">
        <v>230</v>
      </c>
      <c r="H3176">
        <v>57</v>
      </c>
      <c r="I3176">
        <f>MediaSpend[[#This Row],[GrossMediaSpend]]*1.19</f>
        <v>67.83</v>
      </c>
    </row>
    <row r="3177" spans="1:9" x14ac:dyDescent="0.3">
      <c r="A3177" s="7">
        <v>44792</v>
      </c>
      <c r="B3177" s="7">
        <v>2021</v>
      </c>
      <c r="C3177">
        <v>6</v>
      </c>
      <c r="D3177" t="s">
        <v>261</v>
      </c>
      <c r="E3177" t="s">
        <v>118</v>
      </c>
      <c r="F3177" t="s">
        <v>124</v>
      </c>
      <c r="G3177" t="s">
        <v>449</v>
      </c>
      <c r="H3177">
        <v>98</v>
      </c>
      <c r="I3177">
        <f>MediaSpend[[#This Row],[GrossMediaSpend]]*1.19</f>
        <v>116.61999999999999</v>
      </c>
    </row>
    <row r="3178" spans="1:9" x14ac:dyDescent="0.3">
      <c r="A3178" s="7">
        <v>44792</v>
      </c>
      <c r="B3178" s="7">
        <v>2021</v>
      </c>
      <c r="C3178">
        <v>6</v>
      </c>
      <c r="D3178" t="s">
        <v>105</v>
      </c>
      <c r="E3178" t="s">
        <v>118</v>
      </c>
      <c r="F3178" t="s">
        <v>127</v>
      </c>
      <c r="G3178" t="s">
        <v>390</v>
      </c>
      <c r="H3178">
        <v>105</v>
      </c>
      <c r="I3178">
        <f>MediaSpend[[#This Row],[GrossMediaSpend]]*1.19</f>
        <v>124.94999999999999</v>
      </c>
    </row>
    <row r="3179" spans="1:9" x14ac:dyDescent="0.3">
      <c r="A3179" s="7">
        <v>44792</v>
      </c>
      <c r="B3179" s="7">
        <v>2021</v>
      </c>
      <c r="C3179">
        <v>6</v>
      </c>
      <c r="D3179" t="s">
        <v>178</v>
      </c>
      <c r="E3179" t="s">
        <v>113</v>
      </c>
      <c r="F3179" t="s">
        <v>241</v>
      </c>
      <c r="G3179" t="s">
        <v>242</v>
      </c>
      <c r="H3179">
        <v>46</v>
      </c>
      <c r="I3179">
        <f>MediaSpend[[#This Row],[GrossMediaSpend]]*1.19</f>
        <v>54.739999999999995</v>
      </c>
    </row>
    <row r="3180" spans="1:9" x14ac:dyDescent="0.3">
      <c r="A3180" s="7">
        <v>44792</v>
      </c>
      <c r="B3180" s="7">
        <v>2021</v>
      </c>
      <c r="C3180">
        <v>6</v>
      </c>
      <c r="D3180" t="s">
        <v>99</v>
      </c>
      <c r="E3180" t="s">
        <v>113</v>
      </c>
      <c r="F3180" t="s">
        <v>233</v>
      </c>
      <c r="G3180" t="s">
        <v>234</v>
      </c>
      <c r="H3180">
        <v>245</v>
      </c>
      <c r="I3180">
        <f>MediaSpend[[#This Row],[GrossMediaSpend]]*1.19</f>
        <v>291.55</v>
      </c>
    </row>
    <row r="3181" spans="1:9" x14ac:dyDescent="0.3">
      <c r="A3181" s="7">
        <v>44792</v>
      </c>
      <c r="B3181" s="7">
        <v>2021</v>
      </c>
      <c r="C3181">
        <v>6</v>
      </c>
      <c r="D3181" t="s">
        <v>99</v>
      </c>
      <c r="E3181" t="s">
        <v>113</v>
      </c>
      <c r="F3181" t="s">
        <v>241</v>
      </c>
      <c r="G3181" t="s">
        <v>273</v>
      </c>
      <c r="H3181">
        <v>150</v>
      </c>
      <c r="I3181">
        <f>MediaSpend[[#This Row],[GrossMediaSpend]]*1.19</f>
        <v>178.5</v>
      </c>
    </row>
    <row r="3182" spans="1:9" x14ac:dyDescent="0.3">
      <c r="A3182" s="7">
        <v>44792</v>
      </c>
      <c r="B3182" s="7">
        <v>2021</v>
      </c>
      <c r="C3182">
        <v>6</v>
      </c>
      <c r="D3182" t="s">
        <v>116</v>
      </c>
      <c r="E3182" t="s">
        <v>113</v>
      </c>
      <c r="F3182" t="s">
        <v>441</v>
      </c>
      <c r="G3182" t="s">
        <v>442</v>
      </c>
      <c r="H3182">
        <v>180</v>
      </c>
      <c r="I3182">
        <f>MediaSpend[[#This Row],[GrossMediaSpend]]*1.19</f>
        <v>214.2</v>
      </c>
    </row>
    <row r="3183" spans="1:9" x14ac:dyDescent="0.3">
      <c r="A3183" s="7">
        <v>44792</v>
      </c>
      <c r="B3183" s="7">
        <v>2021</v>
      </c>
      <c r="C3183">
        <v>6</v>
      </c>
      <c r="D3183" t="s">
        <v>107</v>
      </c>
      <c r="E3183" t="s">
        <v>113</v>
      </c>
      <c r="F3183" t="s">
        <v>233</v>
      </c>
      <c r="G3183" t="s">
        <v>234</v>
      </c>
      <c r="H3183">
        <v>225</v>
      </c>
      <c r="I3183">
        <f>MediaSpend[[#This Row],[GrossMediaSpend]]*1.19</f>
        <v>267.75</v>
      </c>
    </row>
    <row r="3184" spans="1:9" x14ac:dyDescent="0.3">
      <c r="A3184" s="7">
        <v>44792</v>
      </c>
      <c r="B3184" s="7">
        <v>2021</v>
      </c>
      <c r="C3184">
        <v>6</v>
      </c>
      <c r="D3184" t="s">
        <v>103</v>
      </c>
      <c r="E3184" t="s">
        <v>113</v>
      </c>
      <c r="F3184" t="s">
        <v>137</v>
      </c>
      <c r="G3184" t="s">
        <v>138</v>
      </c>
      <c r="H3184">
        <v>143</v>
      </c>
      <c r="I3184">
        <f>MediaSpend[[#This Row],[GrossMediaSpend]]*1.19</f>
        <v>170.17</v>
      </c>
    </row>
    <row r="3185" spans="1:9" x14ac:dyDescent="0.3">
      <c r="A3185" s="7">
        <v>44792</v>
      </c>
      <c r="B3185" s="7">
        <v>2021</v>
      </c>
      <c r="C3185">
        <v>6</v>
      </c>
      <c r="D3185" t="s">
        <v>103</v>
      </c>
      <c r="E3185" t="s">
        <v>113</v>
      </c>
      <c r="F3185" t="s">
        <v>241</v>
      </c>
      <c r="G3185" t="s">
        <v>242</v>
      </c>
      <c r="H3185">
        <v>8</v>
      </c>
      <c r="I3185">
        <f>MediaSpend[[#This Row],[GrossMediaSpend]]*1.19</f>
        <v>9.52</v>
      </c>
    </row>
    <row r="3186" spans="1:9" x14ac:dyDescent="0.3">
      <c r="A3186" s="7">
        <v>44792</v>
      </c>
      <c r="B3186" s="7">
        <v>2021</v>
      </c>
      <c r="C3186">
        <v>6</v>
      </c>
      <c r="D3186" t="s">
        <v>111</v>
      </c>
      <c r="E3186" t="s">
        <v>113</v>
      </c>
      <c r="F3186" t="s">
        <v>143</v>
      </c>
      <c r="G3186" t="s">
        <v>236</v>
      </c>
      <c r="H3186">
        <v>239</v>
      </c>
      <c r="I3186">
        <f>MediaSpend[[#This Row],[GrossMediaSpend]]*1.19</f>
        <v>284.40999999999997</v>
      </c>
    </row>
    <row r="3187" spans="1:9" x14ac:dyDescent="0.3">
      <c r="A3187" s="7">
        <v>44792</v>
      </c>
      <c r="B3187" s="7">
        <v>2021</v>
      </c>
      <c r="C3187">
        <v>6</v>
      </c>
      <c r="D3187" t="s">
        <v>149</v>
      </c>
      <c r="E3187" t="s">
        <v>113</v>
      </c>
      <c r="F3187" t="s">
        <v>150</v>
      </c>
      <c r="G3187" t="s">
        <v>151</v>
      </c>
      <c r="H3187">
        <v>83</v>
      </c>
      <c r="I3187">
        <f>MediaSpend[[#This Row],[GrossMediaSpend]]*1.19</f>
        <v>98.77</v>
      </c>
    </row>
    <row r="3188" spans="1:9" x14ac:dyDescent="0.3">
      <c r="A3188" s="7">
        <v>44792</v>
      </c>
      <c r="B3188" s="7">
        <v>2021</v>
      </c>
      <c r="C3188">
        <v>6</v>
      </c>
      <c r="D3188" t="s">
        <v>178</v>
      </c>
      <c r="E3188" t="s">
        <v>113</v>
      </c>
      <c r="F3188" t="s">
        <v>154</v>
      </c>
      <c r="G3188" t="s">
        <v>417</v>
      </c>
      <c r="H3188">
        <v>133</v>
      </c>
      <c r="I3188">
        <f>MediaSpend[[#This Row],[GrossMediaSpend]]*1.19</f>
        <v>158.26999999999998</v>
      </c>
    </row>
    <row r="3189" spans="1:9" x14ac:dyDescent="0.3">
      <c r="A3189" s="7">
        <v>44792</v>
      </c>
      <c r="B3189" s="7">
        <v>2021</v>
      </c>
      <c r="C3189">
        <v>6</v>
      </c>
      <c r="D3189" t="s">
        <v>112</v>
      </c>
      <c r="E3189" t="s">
        <v>113</v>
      </c>
      <c r="F3189" t="s">
        <v>278</v>
      </c>
      <c r="G3189" t="s">
        <v>279</v>
      </c>
      <c r="H3189">
        <v>40</v>
      </c>
      <c r="I3189">
        <f>MediaSpend[[#This Row],[GrossMediaSpend]]*1.19</f>
        <v>47.599999999999994</v>
      </c>
    </row>
    <row r="3190" spans="1:9" x14ac:dyDescent="0.3">
      <c r="A3190" s="7">
        <v>44792</v>
      </c>
      <c r="B3190" s="7">
        <v>2021</v>
      </c>
      <c r="C3190">
        <v>6</v>
      </c>
      <c r="D3190" t="s">
        <v>112</v>
      </c>
      <c r="E3190" t="s">
        <v>113</v>
      </c>
      <c r="F3190" t="s">
        <v>278</v>
      </c>
      <c r="G3190" t="s">
        <v>308</v>
      </c>
      <c r="H3190">
        <v>110</v>
      </c>
      <c r="I3190">
        <f>MediaSpend[[#This Row],[GrossMediaSpend]]*1.19</f>
        <v>130.9</v>
      </c>
    </row>
    <row r="3191" spans="1:9" x14ac:dyDescent="0.3">
      <c r="A3191" s="7">
        <v>44792</v>
      </c>
      <c r="B3191" s="7">
        <v>2021</v>
      </c>
      <c r="C3191">
        <v>6</v>
      </c>
      <c r="D3191" t="s">
        <v>112</v>
      </c>
      <c r="E3191" t="s">
        <v>113</v>
      </c>
      <c r="F3191" t="s">
        <v>278</v>
      </c>
      <c r="G3191" t="s">
        <v>280</v>
      </c>
      <c r="H3191">
        <v>104</v>
      </c>
      <c r="I3191">
        <f>MediaSpend[[#This Row],[GrossMediaSpend]]*1.19</f>
        <v>123.75999999999999</v>
      </c>
    </row>
    <row r="3192" spans="1:9" x14ac:dyDescent="0.3">
      <c r="A3192" s="7">
        <v>44792</v>
      </c>
      <c r="B3192" s="7">
        <v>2021</v>
      </c>
      <c r="C3192">
        <v>6</v>
      </c>
      <c r="D3192" t="s">
        <v>112</v>
      </c>
      <c r="E3192" t="s">
        <v>113</v>
      </c>
      <c r="F3192" t="s">
        <v>278</v>
      </c>
      <c r="G3192" t="s">
        <v>281</v>
      </c>
      <c r="H3192">
        <v>3</v>
      </c>
      <c r="I3192">
        <f>MediaSpend[[#This Row],[GrossMediaSpend]]*1.19</f>
        <v>3.57</v>
      </c>
    </row>
    <row r="3193" spans="1:9" x14ac:dyDescent="0.3">
      <c r="A3193" s="7">
        <v>44792</v>
      </c>
      <c r="B3193" s="7">
        <v>2021</v>
      </c>
      <c r="C3193">
        <v>6</v>
      </c>
      <c r="D3193" t="s">
        <v>107</v>
      </c>
      <c r="E3193" t="s">
        <v>113</v>
      </c>
      <c r="F3193" t="s">
        <v>156</v>
      </c>
      <c r="G3193" t="s">
        <v>159</v>
      </c>
      <c r="H3193">
        <v>24</v>
      </c>
      <c r="I3193">
        <f>MediaSpend[[#This Row],[GrossMediaSpend]]*1.19</f>
        <v>28.56</v>
      </c>
    </row>
    <row r="3194" spans="1:9" x14ac:dyDescent="0.3">
      <c r="A3194" s="7">
        <v>44792</v>
      </c>
      <c r="B3194" s="7">
        <v>2021</v>
      </c>
      <c r="C3194">
        <v>6</v>
      </c>
      <c r="D3194" t="s">
        <v>111</v>
      </c>
      <c r="E3194" t="s">
        <v>113</v>
      </c>
      <c r="F3194" t="s">
        <v>156</v>
      </c>
      <c r="G3194" t="s">
        <v>159</v>
      </c>
      <c r="H3194">
        <v>184</v>
      </c>
      <c r="I3194">
        <f>MediaSpend[[#This Row],[GrossMediaSpend]]*1.19</f>
        <v>218.95999999999998</v>
      </c>
    </row>
    <row r="3195" spans="1:9" x14ac:dyDescent="0.3">
      <c r="A3195" s="7">
        <v>44792</v>
      </c>
      <c r="B3195" s="7">
        <v>2021</v>
      </c>
      <c r="C3195">
        <v>6</v>
      </c>
      <c r="D3195" t="s">
        <v>112</v>
      </c>
      <c r="E3195" t="s">
        <v>113</v>
      </c>
      <c r="F3195" t="s">
        <v>160</v>
      </c>
      <c r="G3195" t="s">
        <v>160</v>
      </c>
      <c r="H3195">
        <v>36</v>
      </c>
      <c r="I3195">
        <f>MediaSpend[[#This Row],[GrossMediaSpend]]*1.19</f>
        <v>42.839999999999996</v>
      </c>
    </row>
    <row r="3196" spans="1:9" x14ac:dyDescent="0.3">
      <c r="A3196" s="7">
        <v>44792</v>
      </c>
      <c r="B3196" s="7">
        <v>2021</v>
      </c>
      <c r="C3196">
        <v>6</v>
      </c>
      <c r="D3196" t="s">
        <v>112</v>
      </c>
      <c r="E3196" t="s">
        <v>113</v>
      </c>
      <c r="F3196" t="s">
        <v>160</v>
      </c>
      <c r="G3196" t="s">
        <v>162</v>
      </c>
      <c r="H3196">
        <v>167</v>
      </c>
      <c r="I3196">
        <f>MediaSpend[[#This Row],[GrossMediaSpend]]*1.19</f>
        <v>198.73</v>
      </c>
    </row>
    <row r="3197" spans="1:9" x14ac:dyDescent="0.3">
      <c r="A3197" s="7">
        <v>44792</v>
      </c>
      <c r="B3197" s="7">
        <v>2021</v>
      </c>
      <c r="C3197">
        <v>6</v>
      </c>
      <c r="D3197" t="s">
        <v>112</v>
      </c>
      <c r="E3197" t="s">
        <v>113</v>
      </c>
      <c r="F3197" t="s">
        <v>160</v>
      </c>
      <c r="G3197" t="s">
        <v>163</v>
      </c>
      <c r="H3197">
        <v>246</v>
      </c>
      <c r="I3197">
        <f>MediaSpend[[#This Row],[GrossMediaSpend]]*1.19</f>
        <v>292.74</v>
      </c>
    </row>
    <row r="3198" spans="1:9" x14ac:dyDescent="0.3">
      <c r="A3198" s="7">
        <v>44792</v>
      </c>
      <c r="B3198" s="7">
        <v>2021</v>
      </c>
      <c r="C3198">
        <v>6</v>
      </c>
      <c r="D3198" t="s">
        <v>112</v>
      </c>
      <c r="E3198" t="s">
        <v>113</v>
      </c>
      <c r="F3198" t="s">
        <v>160</v>
      </c>
      <c r="G3198" t="s">
        <v>161</v>
      </c>
      <c r="H3198">
        <v>224</v>
      </c>
      <c r="I3198">
        <f>MediaSpend[[#This Row],[GrossMediaSpend]]*1.19</f>
        <v>266.56</v>
      </c>
    </row>
    <row r="3199" spans="1:9" x14ac:dyDescent="0.3">
      <c r="A3199" s="7">
        <v>44792</v>
      </c>
      <c r="B3199" s="7">
        <v>2021</v>
      </c>
      <c r="C3199">
        <v>6</v>
      </c>
      <c r="D3199" t="s">
        <v>116</v>
      </c>
      <c r="E3199" t="s">
        <v>113</v>
      </c>
      <c r="F3199" t="s">
        <v>160</v>
      </c>
      <c r="G3199" t="s">
        <v>161</v>
      </c>
      <c r="H3199">
        <v>234</v>
      </c>
      <c r="I3199">
        <f>MediaSpend[[#This Row],[GrossMediaSpend]]*1.19</f>
        <v>278.45999999999998</v>
      </c>
    </row>
    <row r="3200" spans="1:9" x14ac:dyDescent="0.3">
      <c r="A3200" s="7">
        <v>44792</v>
      </c>
      <c r="B3200" s="7">
        <v>2021</v>
      </c>
      <c r="C3200">
        <v>6</v>
      </c>
      <c r="D3200" t="s">
        <v>116</v>
      </c>
      <c r="E3200" t="s">
        <v>113</v>
      </c>
      <c r="F3200" t="s">
        <v>160</v>
      </c>
      <c r="G3200" t="s">
        <v>160</v>
      </c>
      <c r="H3200">
        <v>118</v>
      </c>
      <c r="I3200">
        <f>MediaSpend[[#This Row],[GrossMediaSpend]]*1.19</f>
        <v>140.41999999999999</v>
      </c>
    </row>
    <row r="3201" spans="1:9" x14ac:dyDescent="0.3">
      <c r="A3201" s="7">
        <v>44792</v>
      </c>
      <c r="B3201" s="7">
        <v>2021</v>
      </c>
      <c r="C3201">
        <v>6</v>
      </c>
      <c r="D3201" t="s">
        <v>116</v>
      </c>
      <c r="E3201" t="s">
        <v>113</v>
      </c>
      <c r="F3201" t="s">
        <v>160</v>
      </c>
      <c r="G3201" t="s">
        <v>162</v>
      </c>
      <c r="H3201">
        <v>144</v>
      </c>
      <c r="I3201">
        <f>MediaSpend[[#This Row],[GrossMediaSpend]]*1.19</f>
        <v>171.35999999999999</v>
      </c>
    </row>
    <row r="3202" spans="1:9" x14ac:dyDescent="0.3">
      <c r="A3202" s="7">
        <v>44792</v>
      </c>
      <c r="B3202" s="7">
        <v>2021</v>
      </c>
      <c r="C3202">
        <v>6</v>
      </c>
      <c r="D3202" t="s">
        <v>116</v>
      </c>
      <c r="E3202" t="s">
        <v>113</v>
      </c>
      <c r="F3202" t="s">
        <v>160</v>
      </c>
      <c r="G3202" t="s">
        <v>163</v>
      </c>
      <c r="H3202">
        <v>24</v>
      </c>
      <c r="I3202">
        <f>MediaSpend[[#This Row],[GrossMediaSpend]]*1.19</f>
        <v>28.56</v>
      </c>
    </row>
    <row r="3203" spans="1:9" x14ac:dyDescent="0.3">
      <c r="A3203" s="7">
        <v>44792</v>
      </c>
      <c r="B3203" s="7">
        <v>2021</v>
      </c>
      <c r="C3203">
        <v>6</v>
      </c>
      <c r="D3203" t="s">
        <v>105</v>
      </c>
      <c r="E3203" t="s">
        <v>100</v>
      </c>
      <c r="F3203" t="s">
        <v>167</v>
      </c>
      <c r="G3203" t="s">
        <v>169</v>
      </c>
      <c r="H3203">
        <v>201</v>
      </c>
      <c r="I3203">
        <f>MediaSpend[[#This Row],[GrossMediaSpend]]*1.19</f>
        <v>239.19</v>
      </c>
    </row>
    <row r="3204" spans="1:9" x14ac:dyDescent="0.3">
      <c r="A3204" s="7">
        <v>44792</v>
      </c>
      <c r="B3204" s="7">
        <v>2021</v>
      </c>
      <c r="C3204">
        <v>6</v>
      </c>
      <c r="D3204" t="s">
        <v>105</v>
      </c>
      <c r="E3204" t="s">
        <v>100</v>
      </c>
      <c r="F3204" t="s">
        <v>167</v>
      </c>
      <c r="G3204" t="s">
        <v>170</v>
      </c>
      <c r="H3204">
        <v>17</v>
      </c>
      <c r="I3204">
        <f>MediaSpend[[#This Row],[GrossMediaSpend]]*1.19</f>
        <v>20.23</v>
      </c>
    </row>
    <row r="3205" spans="1:9" x14ac:dyDescent="0.3">
      <c r="A3205" s="7">
        <v>44792</v>
      </c>
      <c r="B3205" s="7">
        <v>2021</v>
      </c>
      <c r="C3205">
        <v>6</v>
      </c>
      <c r="D3205" t="s">
        <v>187</v>
      </c>
      <c r="E3205" t="s">
        <v>100</v>
      </c>
      <c r="F3205" t="s">
        <v>167</v>
      </c>
      <c r="G3205" t="s">
        <v>170</v>
      </c>
      <c r="H3205">
        <v>17</v>
      </c>
      <c r="I3205">
        <f>MediaSpend[[#This Row],[GrossMediaSpend]]*1.19</f>
        <v>20.23</v>
      </c>
    </row>
    <row r="3206" spans="1:9" x14ac:dyDescent="0.3">
      <c r="A3206" s="7">
        <v>44792</v>
      </c>
      <c r="B3206" s="7">
        <v>2021</v>
      </c>
      <c r="C3206">
        <v>6</v>
      </c>
      <c r="D3206" t="s">
        <v>103</v>
      </c>
      <c r="E3206" t="s">
        <v>100</v>
      </c>
      <c r="F3206" t="s">
        <v>160</v>
      </c>
      <c r="G3206" t="s">
        <v>172</v>
      </c>
      <c r="H3206">
        <v>65</v>
      </c>
      <c r="I3206">
        <f>MediaSpend[[#This Row],[GrossMediaSpend]]*1.19</f>
        <v>77.349999999999994</v>
      </c>
    </row>
    <row r="3207" spans="1:9" x14ac:dyDescent="0.3">
      <c r="A3207" s="7">
        <v>44792</v>
      </c>
      <c r="B3207" s="7">
        <v>2021</v>
      </c>
      <c r="C3207">
        <v>6</v>
      </c>
      <c r="D3207" t="s">
        <v>112</v>
      </c>
      <c r="E3207" t="s">
        <v>100</v>
      </c>
      <c r="F3207" t="s">
        <v>160</v>
      </c>
      <c r="G3207" t="s">
        <v>328</v>
      </c>
      <c r="H3207">
        <v>13</v>
      </c>
      <c r="I3207">
        <f>MediaSpend[[#This Row],[GrossMediaSpend]]*1.19</f>
        <v>15.469999999999999</v>
      </c>
    </row>
    <row r="3208" spans="1:9" x14ac:dyDescent="0.3">
      <c r="A3208" s="7">
        <v>44792</v>
      </c>
      <c r="B3208" s="7">
        <v>2021</v>
      </c>
      <c r="C3208">
        <v>6</v>
      </c>
      <c r="D3208" t="s">
        <v>116</v>
      </c>
      <c r="E3208" t="s">
        <v>100</v>
      </c>
      <c r="F3208" t="s">
        <v>245</v>
      </c>
      <c r="G3208" t="s">
        <v>246</v>
      </c>
      <c r="H3208">
        <v>35</v>
      </c>
      <c r="I3208">
        <f>MediaSpend[[#This Row],[GrossMediaSpend]]*1.19</f>
        <v>41.65</v>
      </c>
    </row>
    <row r="3209" spans="1:9" x14ac:dyDescent="0.3">
      <c r="A3209" s="7">
        <v>44792</v>
      </c>
      <c r="B3209" s="7">
        <v>2021</v>
      </c>
      <c r="C3209">
        <v>6</v>
      </c>
      <c r="D3209" t="s">
        <v>116</v>
      </c>
      <c r="E3209" t="s">
        <v>100</v>
      </c>
      <c r="F3209" t="s">
        <v>245</v>
      </c>
      <c r="G3209" t="s">
        <v>285</v>
      </c>
      <c r="H3209">
        <v>110</v>
      </c>
      <c r="I3209">
        <f>MediaSpend[[#This Row],[GrossMediaSpend]]*1.19</f>
        <v>130.9</v>
      </c>
    </row>
    <row r="3210" spans="1:9" x14ac:dyDescent="0.3">
      <c r="A3210" s="7">
        <v>44792</v>
      </c>
      <c r="B3210" s="7">
        <v>2021</v>
      </c>
      <c r="C3210">
        <v>6</v>
      </c>
      <c r="D3210" t="s">
        <v>112</v>
      </c>
      <c r="E3210" t="s">
        <v>100</v>
      </c>
      <c r="F3210" t="s">
        <v>245</v>
      </c>
      <c r="G3210" t="s">
        <v>360</v>
      </c>
      <c r="H3210">
        <v>229</v>
      </c>
      <c r="I3210">
        <f>MediaSpend[[#This Row],[GrossMediaSpend]]*1.19</f>
        <v>272.51</v>
      </c>
    </row>
    <row r="3211" spans="1:9" x14ac:dyDescent="0.3">
      <c r="A3211" s="7">
        <v>44792</v>
      </c>
      <c r="B3211" s="7">
        <v>2021</v>
      </c>
      <c r="C3211">
        <v>6</v>
      </c>
      <c r="D3211" t="s">
        <v>206</v>
      </c>
      <c r="E3211" t="s">
        <v>100</v>
      </c>
      <c r="F3211" t="s">
        <v>245</v>
      </c>
      <c r="G3211" t="s">
        <v>285</v>
      </c>
      <c r="H3211">
        <v>182</v>
      </c>
      <c r="I3211">
        <f>MediaSpend[[#This Row],[GrossMediaSpend]]*1.19</f>
        <v>216.57999999999998</v>
      </c>
    </row>
    <row r="3212" spans="1:9" x14ac:dyDescent="0.3">
      <c r="A3212" s="7">
        <v>44792</v>
      </c>
      <c r="B3212" s="7">
        <v>2021</v>
      </c>
      <c r="C3212">
        <v>6</v>
      </c>
      <c r="D3212" t="s">
        <v>116</v>
      </c>
      <c r="E3212" t="s">
        <v>100</v>
      </c>
      <c r="F3212" t="s">
        <v>185</v>
      </c>
      <c r="G3212" t="s">
        <v>186</v>
      </c>
      <c r="H3212">
        <v>147</v>
      </c>
      <c r="I3212">
        <f>MediaSpend[[#This Row],[GrossMediaSpend]]*1.19</f>
        <v>174.92999999999998</v>
      </c>
    </row>
    <row r="3213" spans="1:9" x14ac:dyDescent="0.3">
      <c r="A3213" s="7">
        <v>44792</v>
      </c>
      <c r="B3213" s="7">
        <v>2021</v>
      </c>
      <c r="C3213">
        <v>6</v>
      </c>
      <c r="D3213" t="s">
        <v>187</v>
      </c>
      <c r="E3213" t="s">
        <v>100</v>
      </c>
      <c r="F3213" t="s">
        <v>287</v>
      </c>
      <c r="G3213" t="s">
        <v>288</v>
      </c>
      <c r="H3213">
        <v>82</v>
      </c>
      <c r="I3213">
        <f>MediaSpend[[#This Row],[GrossMediaSpend]]*1.19</f>
        <v>97.58</v>
      </c>
    </row>
    <row r="3214" spans="1:9" x14ac:dyDescent="0.3">
      <c r="A3214" s="7">
        <v>44792</v>
      </c>
      <c r="B3214" s="7">
        <v>2021</v>
      </c>
      <c r="C3214">
        <v>6</v>
      </c>
      <c r="D3214" t="s">
        <v>107</v>
      </c>
      <c r="E3214" t="s">
        <v>100</v>
      </c>
      <c r="F3214" t="s">
        <v>192</v>
      </c>
      <c r="G3214" t="s">
        <v>193</v>
      </c>
      <c r="H3214">
        <v>204</v>
      </c>
      <c r="I3214">
        <f>MediaSpend[[#This Row],[GrossMediaSpend]]*1.19</f>
        <v>242.76</v>
      </c>
    </row>
    <row r="3215" spans="1:9" x14ac:dyDescent="0.3">
      <c r="A3215" s="7">
        <v>44792</v>
      </c>
      <c r="B3215" s="7">
        <v>2021</v>
      </c>
      <c r="C3215">
        <v>6</v>
      </c>
      <c r="D3215" t="s">
        <v>103</v>
      </c>
      <c r="E3215" t="s">
        <v>100</v>
      </c>
      <c r="F3215" t="s">
        <v>418</v>
      </c>
      <c r="G3215" t="s">
        <v>419</v>
      </c>
      <c r="H3215">
        <v>26</v>
      </c>
      <c r="I3215">
        <f>MediaSpend[[#This Row],[GrossMediaSpend]]*1.19</f>
        <v>30.939999999999998</v>
      </c>
    </row>
    <row r="3216" spans="1:9" x14ac:dyDescent="0.3">
      <c r="A3216" s="7">
        <v>44792</v>
      </c>
      <c r="B3216" s="7">
        <v>2021</v>
      </c>
      <c r="C3216">
        <v>6</v>
      </c>
      <c r="D3216" t="s">
        <v>149</v>
      </c>
      <c r="E3216" t="s">
        <v>100</v>
      </c>
      <c r="F3216" t="s">
        <v>174</v>
      </c>
      <c r="G3216" t="s">
        <v>175</v>
      </c>
      <c r="H3216">
        <v>76</v>
      </c>
      <c r="I3216">
        <f>MediaSpend[[#This Row],[GrossMediaSpend]]*1.19</f>
        <v>90.44</v>
      </c>
    </row>
    <row r="3217" spans="1:9" x14ac:dyDescent="0.3">
      <c r="A3217" s="7">
        <v>44792</v>
      </c>
      <c r="B3217" s="7">
        <v>2021</v>
      </c>
      <c r="C3217">
        <v>6</v>
      </c>
      <c r="D3217" t="s">
        <v>149</v>
      </c>
      <c r="E3217" t="s">
        <v>100</v>
      </c>
      <c r="F3217" t="s">
        <v>335</v>
      </c>
      <c r="G3217" t="s">
        <v>336</v>
      </c>
      <c r="H3217">
        <v>79</v>
      </c>
      <c r="I3217">
        <f>MediaSpend[[#This Row],[GrossMediaSpend]]*1.19</f>
        <v>94.009999999999991</v>
      </c>
    </row>
    <row r="3218" spans="1:9" x14ac:dyDescent="0.3">
      <c r="A3218" s="7">
        <v>44792</v>
      </c>
      <c r="B3218" s="7">
        <v>2021</v>
      </c>
      <c r="C3218">
        <v>6</v>
      </c>
      <c r="D3218" t="s">
        <v>261</v>
      </c>
      <c r="E3218" t="s">
        <v>100</v>
      </c>
      <c r="F3218" t="s">
        <v>385</v>
      </c>
      <c r="G3218" t="s">
        <v>386</v>
      </c>
      <c r="H3218">
        <v>219</v>
      </c>
      <c r="I3218">
        <f>MediaSpend[[#This Row],[GrossMediaSpend]]*1.19</f>
        <v>260.61</v>
      </c>
    </row>
    <row r="3219" spans="1:9" x14ac:dyDescent="0.3">
      <c r="A3219" s="7">
        <v>44792</v>
      </c>
      <c r="B3219" s="7">
        <v>2021</v>
      </c>
      <c r="C3219">
        <v>6</v>
      </c>
      <c r="D3219" t="s">
        <v>261</v>
      </c>
      <c r="E3219" t="s">
        <v>100</v>
      </c>
      <c r="F3219" t="s">
        <v>176</v>
      </c>
      <c r="G3219" t="s">
        <v>177</v>
      </c>
      <c r="H3219">
        <v>190</v>
      </c>
      <c r="I3219">
        <f>MediaSpend[[#This Row],[GrossMediaSpend]]*1.19</f>
        <v>226.1</v>
      </c>
    </row>
    <row r="3220" spans="1:9" x14ac:dyDescent="0.3">
      <c r="A3220" s="7">
        <v>44792</v>
      </c>
      <c r="B3220" s="7">
        <v>2021</v>
      </c>
      <c r="C3220">
        <v>6</v>
      </c>
      <c r="D3220" t="s">
        <v>112</v>
      </c>
      <c r="E3220" t="s">
        <v>100</v>
      </c>
      <c r="F3220" t="s">
        <v>202</v>
      </c>
      <c r="G3220" t="s">
        <v>203</v>
      </c>
      <c r="H3220">
        <v>134</v>
      </c>
      <c r="I3220">
        <f>MediaSpend[[#This Row],[GrossMediaSpend]]*1.19</f>
        <v>159.45999999999998</v>
      </c>
    </row>
    <row r="3221" spans="1:9" x14ac:dyDescent="0.3">
      <c r="A3221" s="7">
        <v>44792</v>
      </c>
      <c r="B3221" s="7">
        <v>2021</v>
      </c>
      <c r="C3221">
        <v>6</v>
      </c>
      <c r="D3221" t="s">
        <v>99</v>
      </c>
      <c r="E3221" t="s">
        <v>100</v>
      </c>
      <c r="F3221" t="s">
        <v>210</v>
      </c>
      <c r="G3221" t="s">
        <v>211</v>
      </c>
      <c r="H3221">
        <v>265</v>
      </c>
      <c r="I3221">
        <f>MediaSpend[[#This Row],[GrossMediaSpend]]*1.19</f>
        <v>315.34999999999997</v>
      </c>
    </row>
    <row r="3222" spans="1:9" x14ac:dyDescent="0.3">
      <c r="A3222" s="7">
        <v>44792</v>
      </c>
      <c r="B3222" s="7">
        <v>2021</v>
      </c>
      <c r="C3222">
        <v>6</v>
      </c>
      <c r="D3222" t="s">
        <v>111</v>
      </c>
      <c r="E3222" t="s">
        <v>100</v>
      </c>
      <c r="F3222" t="s">
        <v>210</v>
      </c>
      <c r="G3222" t="s">
        <v>211</v>
      </c>
      <c r="H3222">
        <v>102</v>
      </c>
      <c r="I3222">
        <f>MediaSpend[[#This Row],[GrossMediaSpend]]*1.19</f>
        <v>121.38</v>
      </c>
    </row>
    <row r="3223" spans="1:9" x14ac:dyDescent="0.3">
      <c r="A3223" s="7">
        <v>44792</v>
      </c>
      <c r="B3223" s="7">
        <v>2021</v>
      </c>
      <c r="C3223">
        <v>6</v>
      </c>
      <c r="D3223" t="s">
        <v>173</v>
      </c>
      <c r="E3223" t="s">
        <v>100</v>
      </c>
      <c r="F3223" t="s">
        <v>212</v>
      </c>
      <c r="G3223" t="s">
        <v>314</v>
      </c>
      <c r="H3223">
        <v>178</v>
      </c>
      <c r="I3223">
        <f>MediaSpend[[#This Row],[GrossMediaSpend]]*1.19</f>
        <v>211.82</v>
      </c>
    </row>
    <row r="3224" spans="1:9" x14ac:dyDescent="0.3">
      <c r="A3224" s="7">
        <v>44792</v>
      </c>
      <c r="B3224" s="7">
        <v>2021</v>
      </c>
      <c r="C3224">
        <v>6</v>
      </c>
      <c r="D3224" t="s">
        <v>107</v>
      </c>
      <c r="E3224" t="s">
        <v>100</v>
      </c>
      <c r="F3224" t="s">
        <v>212</v>
      </c>
      <c r="G3224" t="s">
        <v>315</v>
      </c>
      <c r="H3224">
        <v>258</v>
      </c>
      <c r="I3224">
        <f>MediaSpend[[#This Row],[GrossMediaSpend]]*1.19</f>
        <v>307.02</v>
      </c>
    </row>
    <row r="3225" spans="1:9" x14ac:dyDescent="0.3">
      <c r="A3225" s="7">
        <v>44792</v>
      </c>
      <c r="B3225" s="7">
        <v>2021</v>
      </c>
      <c r="C3225">
        <v>6</v>
      </c>
      <c r="D3225" t="s">
        <v>107</v>
      </c>
      <c r="E3225" t="s">
        <v>100</v>
      </c>
      <c r="F3225" t="s">
        <v>212</v>
      </c>
      <c r="G3225" t="s">
        <v>376</v>
      </c>
      <c r="H3225">
        <v>60</v>
      </c>
      <c r="I3225">
        <f>MediaSpend[[#This Row],[GrossMediaSpend]]*1.19</f>
        <v>71.399999999999991</v>
      </c>
    </row>
    <row r="3226" spans="1:9" x14ac:dyDescent="0.3">
      <c r="A3226" s="7">
        <v>44792</v>
      </c>
      <c r="B3226" s="7">
        <v>2021</v>
      </c>
      <c r="C3226">
        <v>6</v>
      </c>
      <c r="D3226" t="s">
        <v>173</v>
      </c>
      <c r="E3226" t="s">
        <v>100</v>
      </c>
      <c r="F3226" t="s">
        <v>212</v>
      </c>
      <c r="G3226" t="s">
        <v>315</v>
      </c>
      <c r="H3226">
        <v>155</v>
      </c>
      <c r="I3226">
        <f>MediaSpend[[#This Row],[GrossMediaSpend]]*1.19</f>
        <v>184.45</v>
      </c>
    </row>
    <row r="3227" spans="1:9" x14ac:dyDescent="0.3">
      <c r="A3227" s="7">
        <v>44792</v>
      </c>
      <c r="B3227" s="7">
        <v>2021</v>
      </c>
      <c r="C3227">
        <v>6</v>
      </c>
      <c r="D3227" t="s">
        <v>222</v>
      </c>
      <c r="E3227" t="s">
        <v>100</v>
      </c>
      <c r="F3227" t="s">
        <v>214</v>
      </c>
      <c r="G3227" t="s">
        <v>215</v>
      </c>
      <c r="H3227">
        <v>107</v>
      </c>
      <c r="I3227">
        <f>MediaSpend[[#This Row],[GrossMediaSpend]]*1.19</f>
        <v>127.33</v>
      </c>
    </row>
    <row r="3228" spans="1:9" x14ac:dyDescent="0.3">
      <c r="A3228" s="7">
        <v>44792</v>
      </c>
      <c r="B3228" s="7">
        <v>2021</v>
      </c>
      <c r="C3228">
        <v>6</v>
      </c>
      <c r="D3228" t="s">
        <v>222</v>
      </c>
      <c r="E3228" t="s">
        <v>100</v>
      </c>
      <c r="F3228" t="s">
        <v>214</v>
      </c>
      <c r="G3228" t="s">
        <v>297</v>
      </c>
      <c r="H3228">
        <v>174</v>
      </c>
      <c r="I3228">
        <f>MediaSpend[[#This Row],[GrossMediaSpend]]*1.19</f>
        <v>207.06</v>
      </c>
    </row>
    <row r="3229" spans="1:9" x14ac:dyDescent="0.3">
      <c r="A3229" s="7">
        <v>44792</v>
      </c>
      <c r="B3229" s="7">
        <v>2021</v>
      </c>
      <c r="C3229">
        <v>6</v>
      </c>
      <c r="D3229" t="s">
        <v>104</v>
      </c>
      <c r="E3229" t="s">
        <v>100</v>
      </c>
      <c r="F3229" t="s">
        <v>214</v>
      </c>
      <c r="G3229" t="s">
        <v>216</v>
      </c>
      <c r="H3229">
        <v>151</v>
      </c>
      <c r="I3229">
        <f>MediaSpend[[#This Row],[GrossMediaSpend]]*1.19</f>
        <v>179.69</v>
      </c>
    </row>
    <row r="3230" spans="1:9" x14ac:dyDescent="0.3">
      <c r="A3230" s="7">
        <v>44792</v>
      </c>
      <c r="B3230" s="7">
        <v>2021</v>
      </c>
      <c r="C3230">
        <v>6</v>
      </c>
      <c r="D3230" t="s">
        <v>104</v>
      </c>
      <c r="E3230" t="s">
        <v>100</v>
      </c>
      <c r="F3230" t="s">
        <v>214</v>
      </c>
      <c r="G3230" t="s">
        <v>215</v>
      </c>
      <c r="H3230">
        <v>171</v>
      </c>
      <c r="I3230">
        <f>MediaSpend[[#This Row],[GrossMediaSpend]]*1.19</f>
        <v>203.48999999999998</v>
      </c>
    </row>
    <row r="3231" spans="1:9" x14ac:dyDescent="0.3">
      <c r="A3231" s="7">
        <v>44792</v>
      </c>
      <c r="B3231" s="7">
        <v>2021</v>
      </c>
      <c r="C3231">
        <v>6</v>
      </c>
      <c r="D3231" t="s">
        <v>104</v>
      </c>
      <c r="E3231" t="s">
        <v>100</v>
      </c>
      <c r="F3231" t="s">
        <v>214</v>
      </c>
      <c r="G3231" t="s">
        <v>296</v>
      </c>
      <c r="H3231">
        <v>189</v>
      </c>
      <c r="I3231">
        <f>MediaSpend[[#This Row],[GrossMediaSpend]]*1.19</f>
        <v>224.91</v>
      </c>
    </row>
    <row r="3232" spans="1:9" x14ac:dyDescent="0.3">
      <c r="A3232" s="7">
        <v>44792</v>
      </c>
      <c r="B3232" s="7">
        <v>2021</v>
      </c>
      <c r="C3232">
        <v>6</v>
      </c>
      <c r="D3232" t="s">
        <v>105</v>
      </c>
      <c r="E3232" t="s">
        <v>100</v>
      </c>
      <c r="F3232" t="s">
        <v>214</v>
      </c>
      <c r="G3232" t="s">
        <v>215</v>
      </c>
      <c r="H3232">
        <v>132</v>
      </c>
      <c r="I3232">
        <f>MediaSpend[[#This Row],[GrossMediaSpend]]*1.19</f>
        <v>157.07999999999998</v>
      </c>
    </row>
    <row r="3233" spans="1:9" x14ac:dyDescent="0.3">
      <c r="A3233" s="7">
        <v>44792</v>
      </c>
      <c r="B3233" s="7">
        <v>2021</v>
      </c>
      <c r="C3233">
        <v>6</v>
      </c>
      <c r="D3233" t="s">
        <v>105</v>
      </c>
      <c r="E3233" t="s">
        <v>100</v>
      </c>
      <c r="F3233" t="s">
        <v>214</v>
      </c>
      <c r="G3233" t="s">
        <v>299</v>
      </c>
      <c r="H3233">
        <v>210</v>
      </c>
      <c r="I3233">
        <f>MediaSpend[[#This Row],[GrossMediaSpend]]*1.19</f>
        <v>249.89999999999998</v>
      </c>
    </row>
    <row r="3234" spans="1:9" x14ac:dyDescent="0.3">
      <c r="A3234" s="7">
        <v>44792</v>
      </c>
      <c r="B3234" s="7">
        <v>2021</v>
      </c>
      <c r="C3234">
        <v>6</v>
      </c>
      <c r="D3234" t="s">
        <v>105</v>
      </c>
      <c r="E3234" t="s">
        <v>100</v>
      </c>
      <c r="F3234" t="s">
        <v>214</v>
      </c>
      <c r="G3234" t="s">
        <v>296</v>
      </c>
      <c r="H3234">
        <v>15</v>
      </c>
      <c r="I3234">
        <f>MediaSpend[[#This Row],[GrossMediaSpend]]*1.19</f>
        <v>17.849999999999998</v>
      </c>
    </row>
    <row r="3235" spans="1:9" x14ac:dyDescent="0.3">
      <c r="A3235" s="7">
        <v>44792</v>
      </c>
      <c r="B3235" s="7">
        <v>2021</v>
      </c>
      <c r="C3235">
        <v>6</v>
      </c>
      <c r="D3235" t="s">
        <v>105</v>
      </c>
      <c r="E3235" t="s">
        <v>100</v>
      </c>
      <c r="F3235" t="s">
        <v>214</v>
      </c>
      <c r="G3235" t="s">
        <v>217</v>
      </c>
      <c r="H3235">
        <v>58</v>
      </c>
      <c r="I3235">
        <f>MediaSpend[[#This Row],[GrossMediaSpend]]*1.19</f>
        <v>69.02</v>
      </c>
    </row>
    <row r="3236" spans="1:9" x14ac:dyDescent="0.3">
      <c r="A3236" s="7">
        <v>44792</v>
      </c>
      <c r="B3236" s="7">
        <v>2021</v>
      </c>
      <c r="C3236">
        <v>6</v>
      </c>
      <c r="D3236" t="s">
        <v>105</v>
      </c>
      <c r="E3236" t="s">
        <v>100</v>
      </c>
      <c r="F3236" t="s">
        <v>214</v>
      </c>
      <c r="G3236" t="s">
        <v>298</v>
      </c>
      <c r="H3236">
        <v>193</v>
      </c>
      <c r="I3236">
        <f>MediaSpend[[#This Row],[GrossMediaSpend]]*1.19</f>
        <v>229.67</v>
      </c>
    </row>
    <row r="3237" spans="1:9" x14ac:dyDescent="0.3">
      <c r="A3237" s="7">
        <v>44792</v>
      </c>
      <c r="B3237" s="7">
        <v>2021</v>
      </c>
      <c r="C3237">
        <v>6</v>
      </c>
      <c r="D3237" t="s">
        <v>173</v>
      </c>
      <c r="E3237" t="s">
        <v>100</v>
      </c>
      <c r="F3237" t="s">
        <v>218</v>
      </c>
      <c r="G3237" t="s">
        <v>354</v>
      </c>
      <c r="H3237">
        <v>60</v>
      </c>
      <c r="I3237">
        <f>MediaSpend[[#This Row],[GrossMediaSpend]]*1.19</f>
        <v>71.399999999999991</v>
      </c>
    </row>
    <row r="3238" spans="1:9" x14ac:dyDescent="0.3">
      <c r="A3238" s="7">
        <v>44792</v>
      </c>
      <c r="B3238" s="7">
        <v>2021</v>
      </c>
      <c r="C3238">
        <v>6</v>
      </c>
      <c r="D3238" t="s">
        <v>173</v>
      </c>
      <c r="E3238" t="s">
        <v>100</v>
      </c>
      <c r="F3238" t="s">
        <v>218</v>
      </c>
      <c r="G3238" t="s">
        <v>219</v>
      </c>
      <c r="H3238">
        <v>124</v>
      </c>
      <c r="I3238">
        <f>MediaSpend[[#This Row],[GrossMediaSpend]]*1.19</f>
        <v>147.56</v>
      </c>
    </row>
    <row r="3239" spans="1:9" x14ac:dyDescent="0.3">
      <c r="A3239" s="7">
        <v>44792</v>
      </c>
      <c r="B3239" s="7">
        <v>2021</v>
      </c>
      <c r="C3239">
        <v>6</v>
      </c>
      <c r="D3239" t="s">
        <v>111</v>
      </c>
      <c r="E3239" t="s">
        <v>100</v>
      </c>
      <c r="F3239" t="s">
        <v>218</v>
      </c>
      <c r="G3239" t="s">
        <v>339</v>
      </c>
      <c r="H3239">
        <v>38</v>
      </c>
      <c r="I3239">
        <f>MediaSpend[[#This Row],[GrossMediaSpend]]*1.19</f>
        <v>45.22</v>
      </c>
    </row>
    <row r="3240" spans="1:9" x14ac:dyDescent="0.3">
      <c r="A3240" s="7">
        <v>44792</v>
      </c>
      <c r="B3240" s="7">
        <v>2021</v>
      </c>
      <c r="C3240">
        <v>6</v>
      </c>
      <c r="D3240" t="s">
        <v>99</v>
      </c>
      <c r="E3240" t="s">
        <v>100</v>
      </c>
      <c r="F3240" t="s">
        <v>218</v>
      </c>
      <c r="G3240" t="s">
        <v>221</v>
      </c>
      <c r="H3240">
        <v>189</v>
      </c>
      <c r="I3240">
        <f>MediaSpend[[#This Row],[GrossMediaSpend]]*1.19</f>
        <v>224.91</v>
      </c>
    </row>
    <row r="3241" spans="1:9" x14ac:dyDescent="0.3">
      <c r="A3241" s="7">
        <v>44792</v>
      </c>
      <c r="B3241" s="7">
        <v>2021</v>
      </c>
      <c r="C3241">
        <v>6</v>
      </c>
      <c r="D3241" t="s">
        <v>187</v>
      </c>
      <c r="E3241" t="s">
        <v>100</v>
      </c>
      <c r="F3241" t="s">
        <v>218</v>
      </c>
      <c r="G3241" t="s">
        <v>221</v>
      </c>
      <c r="H3241">
        <v>258</v>
      </c>
      <c r="I3241">
        <f>MediaSpend[[#This Row],[GrossMediaSpend]]*1.19</f>
        <v>307.02</v>
      </c>
    </row>
    <row r="3242" spans="1:9" x14ac:dyDescent="0.3">
      <c r="A3242" s="7">
        <v>44792</v>
      </c>
      <c r="B3242" s="7">
        <v>2021</v>
      </c>
      <c r="C3242">
        <v>6</v>
      </c>
      <c r="D3242" t="s">
        <v>107</v>
      </c>
      <c r="E3242" t="s">
        <v>100</v>
      </c>
      <c r="F3242" t="s">
        <v>218</v>
      </c>
      <c r="G3242" t="s">
        <v>221</v>
      </c>
      <c r="H3242">
        <v>147</v>
      </c>
      <c r="I3242">
        <f>MediaSpend[[#This Row],[GrossMediaSpend]]*1.19</f>
        <v>174.92999999999998</v>
      </c>
    </row>
    <row r="3243" spans="1:9" x14ac:dyDescent="0.3">
      <c r="A3243" s="7">
        <v>44792</v>
      </c>
      <c r="B3243" s="7">
        <v>2021</v>
      </c>
      <c r="C3243">
        <v>6</v>
      </c>
      <c r="D3243" t="s">
        <v>173</v>
      </c>
      <c r="E3243" t="s">
        <v>100</v>
      </c>
      <c r="F3243" t="s">
        <v>218</v>
      </c>
      <c r="G3243" t="s">
        <v>221</v>
      </c>
      <c r="H3243">
        <v>24</v>
      </c>
      <c r="I3243">
        <f>MediaSpend[[#This Row],[GrossMediaSpend]]*1.19</f>
        <v>28.56</v>
      </c>
    </row>
    <row r="3244" spans="1:9" x14ac:dyDescent="0.3">
      <c r="A3244" s="7">
        <v>44792</v>
      </c>
      <c r="B3244" s="7">
        <v>2021</v>
      </c>
      <c r="C3244">
        <v>6</v>
      </c>
      <c r="D3244" t="s">
        <v>111</v>
      </c>
      <c r="E3244" t="s">
        <v>100</v>
      </c>
      <c r="F3244" t="s">
        <v>218</v>
      </c>
      <c r="G3244" t="s">
        <v>221</v>
      </c>
      <c r="H3244">
        <v>242</v>
      </c>
      <c r="I3244">
        <f>MediaSpend[[#This Row],[GrossMediaSpend]]*1.19</f>
        <v>287.97999999999996</v>
      </c>
    </row>
    <row r="3245" spans="1:9" x14ac:dyDescent="0.3">
      <c r="A3245" s="7">
        <v>44792</v>
      </c>
      <c r="B3245" s="7">
        <v>2021</v>
      </c>
      <c r="C3245">
        <v>6</v>
      </c>
      <c r="D3245" t="s">
        <v>149</v>
      </c>
      <c r="E3245" t="s">
        <v>100</v>
      </c>
      <c r="F3245" t="s">
        <v>218</v>
      </c>
      <c r="G3245" t="s">
        <v>221</v>
      </c>
      <c r="H3245">
        <v>71</v>
      </c>
      <c r="I3245">
        <f>MediaSpend[[#This Row],[GrossMediaSpend]]*1.19</f>
        <v>84.49</v>
      </c>
    </row>
    <row r="3246" spans="1:9" x14ac:dyDescent="0.3">
      <c r="A3246" s="7">
        <v>44792</v>
      </c>
      <c r="B3246" s="7">
        <v>2021</v>
      </c>
      <c r="C3246">
        <v>6</v>
      </c>
      <c r="D3246" t="s">
        <v>261</v>
      </c>
      <c r="E3246" t="s">
        <v>100</v>
      </c>
      <c r="F3246" t="s">
        <v>218</v>
      </c>
      <c r="G3246" t="s">
        <v>221</v>
      </c>
      <c r="H3246">
        <v>162</v>
      </c>
      <c r="I3246">
        <f>MediaSpend[[#This Row],[GrossMediaSpend]]*1.19</f>
        <v>192.78</v>
      </c>
    </row>
    <row r="3247" spans="1:9" x14ac:dyDescent="0.3">
      <c r="A3247" s="7">
        <v>44792</v>
      </c>
      <c r="B3247" s="7">
        <v>2021</v>
      </c>
      <c r="C3247">
        <v>6</v>
      </c>
      <c r="D3247" t="s">
        <v>206</v>
      </c>
      <c r="E3247" t="s">
        <v>100</v>
      </c>
      <c r="F3247" t="s">
        <v>218</v>
      </c>
      <c r="G3247" t="s">
        <v>221</v>
      </c>
      <c r="H3247">
        <v>118</v>
      </c>
      <c r="I3247">
        <f>MediaSpend[[#This Row],[GrossMediaSpend]]*1.19</f>
        <v>140.41999999999999</v>
      </c>
    </row>
    <row r="3248" spans="1:9" x14ac:dyDescent="0.3">
      <c r="A3248" s="7">
        <v>44822</v>
      </c>
      <c r="B3248" s="7">
        <v>2021</v>
      </c>
      <c r="C3248">
        <v>7</v>
      </c>
      <c r="D3248" t="s">
        <v>99</v>
      </c>
      <c r="E3248" t="s">
        <v>100</v>
      </c>
      <c r="F3248" t="s">
        <v>101</v>
      </c>
      <c r="G3248" t="s">
        <v>102</v>
      </c>
      <c r="H3248">
        <v>215</v>
      </c>
      <c r="I3248">
        <f>MediaSpend[[#This Row],[GrossMediaSpend]]*1.19</f>
        <v>255.85</v>
      </c>
    </row>
    <row r="3249" spans="1:9" x14ac:dyDescent="0.3">
      <c r="A3249" s="7">
        <v>44822</v>
      </c>
      <c r="B3249" s="7">
        <v>2021</v>
      </c>
      <c r="C3249">
        <v>7</v>
      </c>
      <c r="D3249" t="s">
        <v>178</v>
      </c>
      <c r="E3249" t="s">
        <v>100</v>
      </c>
      <c r="F3249" t="s">
        <v>101</v>
      </c>
      <c r="G3249" t="s">
        <v>102</v>
      </c>
      <c r="H3249">
        <v>61</v>
      </c>
      <c r="I3249">
        <f>MediaSpend[[#This Row],[GrossMediaSpend]]*1.19</f>
        <v>72.59</v>
      </c>
    </row>
    <row r="3250" spans="1:9" x14ac:dyDescent="0.3">
      <c r="A3250" s="7">
        <v>44822</v>
      </c>
      <c r="B3250" s="7">
        <v>2021</v>
      </c>
      <c r="C3250">
        <v>7</v>
      </c>
      <c r="D3250" t="s">
        <v>103</v>
      </c>
      <c r="E3250" t="s">
        <v>100</v>
      </c>
      <c r="F3250" t="s">
        <v>101</v>
      </c>
      <c r="G3250" t="s">
        <v>102</v>
      </c>
      <c r="H3250">
        <v>123</v>
      </c>
      <c r="I3250">
        <f>MediaSpend[[#This Row],[GrossMediaSpend]]*1.19</f>
        <v>146.37</v>
      </c>
    </row>
    <row r="3251" spans="1:9" x14ac:dyDescent="0.3">
      <c r="A3251" s="7">
        <v>44822</v>
      </c>
      <c r="B3251" s="7">
        <v>2021</v>
      </c>
      <c r="C3251">
        <v>7</v>
      </c>
      <c r="D3251" t="s">
        <v>111</v>
      </c>
      <c r="E3251" t="s">
        <v>100</v>
      </c>
      <c r="F3251" t="s">
        <v>101</v>
      </c>
      <c r="G3251" t="s">
        <v>102</v>
      </c>
      <c r="H3251">
        <v>113</v>
      </c>
      <c r="I3251">
        <f>MediaSpend[[#This Row],[GrossMediaSpend]]*1.19</f>
        <v>134.47</v>
      </c>
    </row>
    <row r="3252" spans="1:9" x14ac:dyDescent="0.3">
      <c r="A3252" s="7">
        <v>44822</v>
      </c>
      <c r="B3252" s="7">
        <v>2021</v>
      </c>
      <c r="C3252">
        <v>7</v>
      </c>
      <c r="D3252" t="s">
        <v>104</v>
      </c>
      <c r="E3252" t="s">
        <v>100</v>
      </c>
      <c r="F3252" t="s">
        <v>101</v>
      </c>
      <c r="G3252" t="s">
        <v>102</v>
      </c>
      <c r="H3252">
        <v>51</v>
      </c>
      <c r="I3252">
        <f>MediaSpend[[#This Row],[GrossMediaSpend]]*1.19</f>
        <v>60.69</v>
      </c>
    </row>
    <row r="3253" spans="1:9" x14ac:dyDescent="0.3">
      <c r="A3253" s="7">
        <v>44822</v>
      </c>
      <c r="B3253" s="7">
        <v>2021</v>
      </c>
      <c r="C3253">
        <v>7</v>
      </c>
      <c r="D3253" t="s">
        <v>105</v>
      </c>
      <c r="E3253" t="s">
        <v>100</v>
      </c>
      <c r="F3253" t="s">
        <v>101</v>
      </c>
      <c r="G3253" t="s">
        <v>102</v>
      </c>
      <c r="H3253">
        <v>212</v>
      </c>
      <c r="I3253">
        <f>MediaSpend[[#This Row],[GrossMediaSpend]]*1.19</f>
        <v>252.28</v>
      </c>
    </row>
    <row r="3254" spans="1:9" x14ac:dyDescent="0.3">
      <c r="A3254" s="7">
        <v>44822</v>
      </c>
      <c r="B3254" s="7">
        <v>2021</v>
      </c>
      <c r="C3254">
        <v>7</v>
      </c>
      <c r="D3254" t="s">
        <v>99</v>
      </c>
      <c r="E3254" t="s">
        <v>100</v>
      </c>
      <c r="F3254" t="s">
        <v>101</v>
      </c>
      <c r="G3254" t="s">
        <v>106</v>
      </c>
      <c r="H3254">
        <v>25</v>
      </c>
      <c r="I3254">
        <f>MediaSpend[[#This Row],[GrossMediaSpend]]*1.19</f>
        <v>29.75</v>
      </c>
    </row>
    <row r="3255" spans="1:9" x14ac:dyDescent="0.3">
      <c r="A3255" s="7">
        <v>44822</v>
      </c>
      <c r="B3255" s="7">
        <v>2021</v>
      </c>
      <c r="C3255">
        <v>7</v>
      </c>
      <c r="D3255" t="s">
        <v>111</v>
      </c>
      <c r="E3255" t="s">
        <v>100</v>
      </c>
      <c r="F3255" t="s">
        <v>101</v>
      </c>
      <c r="G3255" t="s">
        <v>106</v>
      </c>
      <c r="H3255">
        <v>236</v>
      </c>
      <c r="I3255">
        <f>MediaSpend[[#This Row],[GrossMediaSpend]]*1.19</f>
        <v>280.83999999999997</v>
      </c>
    </row>
    <row r="3256" spans="1:9" x14ac:dyDescent="0.3">
      <c r="A3256" s="7">
        <v>44822</v>
      </c>
      <c r="B3256" s="7">
        <v>2021</v>
      </c>
      <c r="C3256">
        <v>7</v>
      </c>
      <c r="D3256" t="s">
        <v>104</v>
      </c>
      <c r="E3256" t="s">
        <v>100</v>
      </c>
      <c r="F3256" t="s">
        <v>101</v>
      </c>
      <c r="G3256" t="s">
        <v>106</v>
      </c>
      <c r="H3256">
        <v>135</v>
      </c>
      <c r="I3256">
        <f>MediaSpend[[#This Row],[GrossMediaSpend]]*1.19</f>
        <v>160.65</v>
      </c>
    </row>
    <row r="3257" spans="1:9" x14ac:dyDescent="0.3">
      <c r="A3257" s="7">
        <v>44822</v>
      </c>
      <c r="B3257" s="7">
        <v>2021</v>
      </c>
      <c r="C3257">
        <v>7</v>
      </c>
      <c r="D3257" t="s">
        <v>105</v>
      </c>
      <c r="E3257" t="s">
        <v>100</v>
      </c>
      <c r="F3257" t="s">
        <v>101</v>
      </c>
      <c r="G3257" t="s">
        <v>106</v>
      </c>
      <c r="H3257">
        <v>184</v>
      </c>
      <c r="I3257">
        <f>MediaSpend[[#This Row],[GrossMediaSpend]]*1.19</f>
        <v>218.95999999999998</v>
      </c>
    </row>
    <row r="3258" spans="1:9" x14ac:dyDescent="0.3">
      <c r="A3258" s="7">
        <v>44822</v>
      </c>
      <c r="B3258" s="7">
        <v>2021</v>
      </c>
      <c r="C3258">
        <v>7</v>
      </c>
      <c r="D3258" t="s">
        <v>103</v>
      </c>
      <c r="E3258" t="s">
        <v>100</v>
      </c>
      <c r="F3258" t="s">
        <v>101</v>
      </c>
      <c r="G3258" t="s">
        <v>109</v>
      </c>
      <c r="H3258">
        <v>159</v>
      </c>
      <c r="I3258">
        <f>MediaSpend[[#This Row],[GrossMediaSpend]]*1.19</f>
        <v>189.20999999999998</v>
      </c>
    </row>
    <row r="3259" spans="1:9" x14ac:dyDescent="0.3">
      <c r="A3259" s="7">
        <v>44822</v>
      </c>
      <c r="B3259" s="7">
        <v>2021</v>
      </c>
      <c r="C3259">
        <v>7</v>
      </c>
      <c r="D3259" t="s">
        <v>111</v>
      </c>
      <c r="E3259" t="s">
        <v>100</v>
      </c>
      <c r="F3259" t="s">
        <v>101</v>
      </c>
      <c r="G3259" t="s">
        <v>109</v>
      </c>
      <c r="H3259">
        <v>168</v>
      </c>
      <c r="I3259">
        <f>MediaSpend[[#This Row],[GrossMediaSpend]]*1.19</f>
        <v>199.92</v>
      </c>
    </row>
    <row r="3260" spans="1:9" x14ac:dyDescent="0.3">
      <c r="A3260" s="7">
        <v>44822</v>
      </c>
      <c r="B3260" s="7">
        <v>2021</v>
      </c>
      <c r="C3260">
        <v>7</v>
      </c>
      <c r="D3260" t="s">
        <v>111</v>
      </c>
      <c r="E3260" t="s">
        <v>100</v>
      </c>
      <c r="F3260" t="s">
        <v>101</v>
      </c>
      <c r="G3260" t="s">
        <v>340</v>
      </c>
      <c r="H3260">
        <v>109</v>
      </c>
      <c r="I3260">
        <f>MediaSpend[[#This Row],[GrossMediaSpend]]*1.19</f>
        <v>129.71</v>
      </c>
    </row>
    <row r="3261" spans="1:9" x14ac:dyDescent="0.3">
      <c r="A3261" s="7">
        <v>44822</v>
      </c>
      <c r="B3261" s="7">
        <v>2021</v>
      </c>
      <c r="C3261">
        <v>7</v>
      </c>
      <c r="D3261" t="s">
        <v>105</v>
      </c>
      <c r="E3261" t="s">
        <v>100</v>
      </c>
      <c r="F3261" t="s">
        <v>101</v>
      </c>
      <c r="G3261" t="s">
        <v>223</v>
      </c>
      <c r="H3261">
        <v>4</v>
      </c>
      <c r="I3261">
        <f>MediaSpend[[#This Row],[GrossMediaSpend]]*1.19</f>
        <v>4.76</v>
      </c>
    </row>
    <row r="3262" spans="1:9" x14ac:dyDescent="0.3">
      <c r="A3262" s="7">
        <v>44822</v>
      </c>
      <c r="B3262" s="7">
        <v>2021</v>
      </c>
      <c r="C3262">
        <v>7</v>
      </c>
      <c r="D3262" t="s">
        <v>105</v>
      </c>
      <c r="E3262" t="s">
        <v>100</v>
      </c>
      <c r="F3262" t="s">
        <v>101</v>
      </c>
      <c r="G3262" t="s">
        <v>224</v>
      </c>
      <c r="H3262">
        <v>59</v>
      </c>
      <c r="I3262">
        <f>MediaSpend[[#This Row],[GrossMediaSpend]]*1.19</f>
        <v>70.209999999999994</v>
      </c>
    </row>
    <row r="3263" spans="1:9" x14ac:dyDescent="0.3">
      <c r="A3263" s="7">
        <v>44822</v>
      </c>
      <c r="B3263" s="7">
        <v>2021</v>
      </c>
      <c r="C3263">
        <v>7</v>
      </c>
      <c r="D3263" t="s">
        <v>107</v>
      </c>
      <c r="E3263" t="s">
        <v>113</v>
      </c>
      <c r="F3263" t="s">
        <v>114</v>
      </c>
      <c r="G3263" t="s">
        <v>225</v>
      </c>
      <c r="H3263">
        <v>174</v>
      </c>
      <c r="I3263">
        <f>MediaSpend[[#This Row],[GrossMediaSpend]]*1.19</f>
        <v>207.06</v>
      </c>
    </row>
    <row r="3264" spans="1:9" x14ac:dyDescent="0.3">
      <c r="A3264" s="7">
        <v>44822</v>
      </c>
      <c r="B3264" s="7">
        <v>2021</v>
      </c>
      <c r="C3264">
        <v>7</v>
      </c>
      <c r="D3264" t="s">
        <v>103</v>
      </c>
      <c r="E3264" t="s">
        <v>113</v>
      </c>
      <c r="F3264" t="s">
        <v>114</v>
      </c>
      <c r="G3264" t="s">
        <v>115</v>
      </c>
      <c r="H3264">
        <v>193</v>
      </c>
      <c r="I3264">
        <f>MediaSpend[[#This Row],[GrossMediaSpend]]*1.19</f>
        <v>229.67</v>
      </c>
    </row>
    <row r="3265" spans="1:9" x14ac:dyDescent="0.3">
      <c r="A3265" s="7">
        <v>44822</v>
      </c>
      <c r="B3265" s="7">
        <v>2021</v>
      </c>
      <c r="C3265">
        <v>7</v>
      </c>
      <c r="D3265" t="s">
        <v>111</v>
      </c>
      <c r="E3265" t="s">
        <v>113</v>
      </c>
      <c r="F3265" t="s">
        <v>114</v>
      </c>
      <c r="G3265" t="s">
        <v>225</v>
      </c>
      <c r="H3265">
        <v>162</v>
      </c>
      <c r="I3265">
        <f>MediaSpend[[#This Row],[GrossMediaSpend]]*1.19</f>
        <v>192.78</v>
      </c>
    </row>
    <row r="3266" spans="1:9" x14ac:dyDescent="0.3">
      <c r="A3266" s="7">
        <v>44822</v>
      </c>
      <c r="B3266" s="7">
        <v>2021</v>
      </c>
      <c r="C3266">
        <v>7</v>
      </c>
      <c r="D3266" t="s">
        <v>105</v>
      </c>
      <c r="E3266" t="s">
        <v>113</v>
      </c>
      <c r="F3266" t="s">
        <v>114</v>
      </c>
      <c r="G3266" t="s">
        <v>388</v>
      </c>
      <c r="H3266">
        <v>83</v>
      </c>
      <c r="I3266">
        <f>MediaSpend[[#This Row],[GrossMediaSpend]]*1.19</f>
        <v>98.77</v>
      </c>
    </row>
    <row r="3267" spans="1:9" x14ac:dyDescent="0.3">
      <c r="A3267" s="7">
        <v>44822</v>
      </c>
      <c r="B3267" s="7">
        <v>2021</v>
      </c>
      <c r="C3267">
        <v>7</v>
      </c>
      <c r="D3267" t="s">
        <v>112</v>
      </c>
      <c r="E3267" t="s">
        <v>113</v>
      </c>
      <c r="F3267" t="s">
        <v>114</v>
      </c>
      <c r="G3267" t="s">
        <v>115</v>
      </c>
      <c r="H3267">
        <v>258</v>
      </c>
      <c r="I3267">
        <f>MediaSpend[[#This Row],[GrossMediaSpend]]*1.19</f>
        <v>307.02</v>
      </c>
    </row>
    <row r="3268" spans="1:9" x14ac:dyDescent="0.3">
      <c r="A3268" s="7">
        <v>44822</v>
      </c>
      <c r="B3268" s="7">
        <v>2021</v>
      </c>
      <c r="C3268">
        <v>7</v>
      </c>
      <c r="D3268" t="s">
        <v>112</v>
      </c>
      <c r="E3268" t="s">
        <v>113</v>
      </c>
      <c r="F3268" t="s">
        <v>114</v>
      </c>
      <c r="G3268" t="s">
        <v>227</v>
      </c>
      <c r="H3268">
        <v>188</v>
      </c>
      <c r="I3268">
        <f>MediaSpend[[#This Row],[GrossMediaSpend]]*1.19</f>
        <v>223.72</v>
      </c>
    </row>
    <row r="3269" spans="1:9" x14ac:dyDescent="0.3">
      <c r="A3269" s="7">
        <v>44822</v>
      </c>
      <c r="B3269" s="7">
        <v>2021</v>
      </c>
      <c r="C3269">
        <v>7</v>
      </c>
      <c r="D3269" t="s">
        <v>112</v>
      </c>
      <c r="E3269" t="s">
        <v>113</v>
      </c>
      <c r="F3269" t="s">
        <v>114</v>
      </c>
      <c r="G3269" t="s">
        <v>373</v>
      </c>
      <c r="H3269">
        <v>64</v>
      </c>
      <c r="I3269">
        <f>MediaSpend[[#This Row],[GrossMediaSpend]]*1.19</f>
        <v>76.16</v>
      </c>
    </row>
    <row r="3270" spans="1:9" x14ac:dyDescent="0.3">
      <c r="A3270" s="7">
        <v>44822</v>
      </c>
      <c r="B3270" s="7">
        <v>2021</v>
      </c>
      <c r="C3270">
        <v>7</v>
      </c>
      <c r="D3270" t="s">
        <v>112</v>
      </c>
      <c r="E3270" t="s">
        <v>113</v>
      </c>
      <c r="F3270" t="s">
        <v>114</v>
      </c>
      <c r="G3270" t="s">
        <v>317</v>
      </c>
      <c r="H3270">
        <v>161</v>
      </c>
      <c r="I3270">
        <f>MediaSpend[[#This Row],[GrossMediaSpend]]*1.19</f>
        <v>191.59</v>
      </c>
    </row>
    <row r="3271" spans="1:9" x14ac:dyDescent="0.3">
      <c r="A3271" s="7">
        <v>44822</v>
      </c>
      <c r="B3271" s="7">
        <v>2021</v>
      </c>
      <c r="C3271">
        <v>7</v>
      </c>
      <c r="D3271" t="s">
        <v>112</v>
      </c>
      <c r="E3271" t="s">
        <v>113</v>
      </c>
      <c r="F3271" t="s">
        <v>114</v>
      </c>
      <c r="G3271" t="s">
        <v>266</v>
      </c>
      <c r="H3271">
        <v>212</v>
      </c>
      <c r="I3271">
        <f>MediaSpend[[#This Row],[GrossMediaSpend]]*1.19</f>
        <v>252.28</v>
      </c>
    </row>
    <row r="3272" spans="1:9" x14ac:dyDescent="0.3">
      <c r="A3272" s="7">
        <v>44822</v>
      </c>
      <c r="B3272" s="7">
        <v>2021</v>
      </c>
      <c r="C3272">
        <v>7</v>
      </c>
      <c r="D3272" t="s">
        <v>116</v>
      </c>
      <c r="E3272" t="s">
        <v>113</v>
      </c>
      <c r="F3272" t="s">
        <v>114</v>
      </c>
      <c r="G3272" t="s">
        <v>115</v>
      </c>
      <c r="H3272">
        <v>47</v>
      </c>
      <c r="I3272">
        <f>MediaSpend[[#This Row],[GrossMediaSpend]]*1.19</f>
        <v>55.93</v>
      </c>
    </row>
    <row r="3273" spans="1:9" x14ac:dyDescent="0.3">
      <c r="A3273" s="7">
        <v>44822</v>
      </c>
      <c r="B3273" s="7">
        <v>2021</v>
      </c>
      <c r="C3273">
        <v>7</v>
      </c>
      <c r="D3273" t="s">
        <v>116</v>
      </c>
      <c r="E3273" t="s">
        <v>113</v>
      </c>
      <c r="F3273" t="s">
        <v>114</v>
      </c>
      <c r="G3273" t="s">
        <v>372</v>
      </c>
      <c r="H3273">
        <v>150</v>
      </c>
      <c r="I3273">
        <f>MediaSpend[[#This Row],[GrossMediaSpend]]*1.19</f>
        <v>178.5</v>
      </c>
    </row>
    <row r="3274" spans="1:9" x14ac:dyDescent="0.3">
      <c r="A3274" s="7">
        <v>44822</v>
      </c>
      <c r="B3274" s="7">
        <v>2021</v>
      </c>
      <c r="C3274">
        <v>7</v>
      </c>
      <c r="D3274" t="s">
        <v>116</v>
      </c>
      <c r="E3274" t="s">
        <v>113</v>
      </c>
      <c r="F3274" t="s">
        <v>114</v>
      </c>
      <c r="G3274" t="s">
        <v>279</v>
      </c>
      <c r="H3274">
        <v>65</v>
      </c>
      <c r="I3274">
        <f>MediaSpend[[#This Row],[GrossMediaSpend]]*1.19</f>
        <v>77.349999999999994</v>
      </c>
    </row>
    <row r="3275" spans="1:9" x14ac:dyDescent="0.3">
      <c r="A3275" s="7">
        <v>44822</v>
      </c>
      <c r="B3275" s="7">
        <v>2021</v>
      </c>
      <c r="C3275">
        <v>7</v>
      </c>
      <c r="D3275" t="s">
        <v>116</v>
      </c>
      <c r="E3275" t="s">
        <v>113</v>
      </c>
      <c r="F3275" t="s">
        <v>114</v>
      </c>
      <c r="G3275" t="s">
        <v>117</v>
      </c>
      <c r="H3275">
        <v>37</v>
      </c>
      <c r="I3275">
        <f>MediaSpend[[#This Row],[GrossMediaSpend]]*1.19</f>
        <v>44.03</v>
      </c>
    </row>
    <row r="3276" spans="1:9" x14ac:dyDescent="0.3">
      <c r="A3276" s="7">
        <v>44822</v>
      </c>
      <c r="B3276" s="7">
        <v>2021</v>
      </c>
      <c r="C3276">
        <v>7</v>
      </c>
      <c r="D3276" t="s">
        <v>103</v>
      </c>
      <c r="E3276" t="s">
        <v>113</v>
      </c>
      <c r="F3276" t="s">
        <v>114</v>
      </c>
      <c r="G3276" t="s">
        <v>117</v>
      </c>
      <c r="H3276">
        <v>115</v>
      </c>
      <c r="I3276">
        <f>MediaSpend[[#This Row],[GrossMediaSpend]]*1.19</f>
        <v>136.85</v>
      </c>
    </row>
    <row r="3277" spans="1:9" x14ac:dyDescent="0.3">
      <c r="A3277" s="7">
        <v>44822</v>
      </c>
      <c r="B3277" s="7">
        <v>2021</v>
      </c>
      <c r="C3277">
        <v>7</v>
      </c>
      <c r="D3277" t="s">
        <v>111</v>
      </c>
      <c r="E3277" t="s">
        <v>113</v>
      </c>
      <c r="F3277" t="s">
        <v>114</v>
      </c>
      <c r="G3277" t="s">
        <v>117</v>
      </c>
      <c r="H3277">
        <v>92</v>
      </c>
      <c r="I3277">
        <f>MediaSpend[[#This Row],[GrossMediaSpend]]*1.19</f>
        <v>109.47999999999999</v>
      </c>
    </row>
    <row r="3278" spans="1:9" x14ac:dyDescent="0.3">
      <c r="A3278" s="7">
        <v>44822</v>
      </c>
      <c r="B3278" s="7">
        <v>2021</v>
      </c>
      <c r="C3278">
        <v>7</v>
      </c>
      <c r="D3278" t="s">
        <v>261</v>
      </c>
      <c r="E3278" t="s">
        <v>118</v>
      </c>
      <c r="F3278" t="s">
        <v>119</v>
      </c>
      <c r="G3278" t="s">
        <v>120</v>
      </c>
      <c r="H3278">
        <v>111</v>
      </c>
      <c r="I3278">
        <f>MediaSpend[[#This Row],[GrossMediaSpend]]*1.19</f>
        <v>132.09</v>
      </c>
    </row>
    <row r="3279" spans="1:9" x14ac:dyDescent="0.3">
      <c r="A3279" s="7">
        <v>44822</v>
      </c>
      <c r="B3279" s="7">
        <v>2021</v>
      </c>
      <c r="C3279">
        <v>7</v>
      </c>
      <c r="D3279" t="s">
        <v>111</v>
      </c>
      <c r="E3279" t="s">
        <v>118</v>
      </c>
      <c r="F3279" t="s">
        <v>119</v>
      </c>
      <c r="G3279" t="s">
        <v>120</v>
      </c>
      <c r="H3279">
        <v>85</v>
      </c>
      <c r="I3279">
        <f>MediaSpend[[#This Row],[GrossMediaSpend]]*1.19</f>
        <v>101.14999999999999</v>
      </c>
    </row>
    <row r="3280" spans="1:9" x14ac:dyDescent="0.3">
      <c r="A3280" s="7">
        <v>44822</v>
      </c>
      <c r="B3280" s="7">
        <v>2021</v>
      </c>
      <c r="C3280">
        <v>7</v>
      </c>
      <c r="D3280" t="s">
        <v>99</v>
      </c>
      <c r="E3280" t="s">
        <v>118</v>
      </c>
      <c r="F3280" t="s">
        <v>218</v>
      </c>
      <c r="G3280" t="s">
        <v>230</v>
      </c>
      <c r="H3280">
        <v>271</v>
      </c>
      <c r="I3280">
        <f>MediaSpend[[#This Row],[GrossMediaSpend]]*1.19</f>
        <v>322.49</v>
      </c>
    </row>
    <row r="3281" spans="1:9" x14ac:dyDescent="0.3">
      <c r="A3281" s="7">
        <v>44822</v>
      </c>
      <c r="B3281" s="7">
        <v>2021</v>
      </c>
      <c r="C3281">
        <v>7</v>
      </c>
      <c r="D3281" t="s">
        <v>99</v>
      </c>
      <c r="E3281" t="s">
        <v>118</v>
      </c>
      <c r="F3281" t="s">
        <v>267</v>
      </c>
      <c r="G3281" t="s">
        <v>268</v>
      </c>
      <c r="H3281">
        <v>98</v>
      </c>
      <c r="I3281">
        <f>MediaSpend[[#This Row],[GrossMediaSpend]]*1.19</f>
        <v>116.61999999999999</v>
      </c>
    </row>
    <row r="3282" spans="1:9" x14ac:dyDescent="0.3">
      <c r="A3282" s="7">
        <v>44822</v>
      </c>
      <c r="B3282" s="7">
        <v>2021</v>
      </c>
      <c r="C3282">
        <v>7</v>
      </c>
      <c r="D3282" t="s">
        <v>107</v>
      </c>
      <c r="E3282" t="s">
        <v>118</v>
      </c>
      <c r="F3282" t="s">
        <v>122</v>
      </c>
      <c r="G3282" t="s">
        <v>123</v>
      </c>
      <c r="H3282">
        <v>110</v>
      </c>
      <c r="I3282">
        <f>MediaSpend[[#This Row],[GrossMediaSpend]]*1.19</f>
        <v>130.9</v>
      </c>
    </row>
    <row r="3283" spans="1:9" x14ac:dyDescent="0.3">
      <c r="A3283" s="7">
        <v>44822</v>
      </c>
      <c r="B3283" s="7">
        <v>2021</v>
      </c>
      <c r="C3283">
        <v>7</v>
      </c>
      <c r="D3283" t="s">
        <v>107</v>
      </c>
      <c r="E3283" t="s">
        <v>118</v>
      </c>
      <c r="F3283" t="s">
        <v>318</v>
      </c>
      <c r="G3283" t="s">
        <v>319</v>
      </c>
      <c r="H3283">
        <v>180</v>
      </c>
      <c r="I3283">
        <f>MediaSpend[[#This Row],[GrossMediaSpend]]*1.19</f>
        <v>214.2</v>
      </c>
    </row>
    <row r="3284" spans="1:9" x14ac:dyDescent="0.3">
      <c r="A3284" s="7">
        <v>44822</v>
      </c>
      <c r="B3284" s="7">
        <v>2021</v>
      </c>
      <c r="C3284">
        <v>7</v>
      </c>
      <c r="D3284" t="s">
        <v>107</v>
      </c>
      <c r="E3284" t="s">
        <v>118</v>
      </c>
      <c r="F3284" t="s">
        <v>401</v>
      </c>
      <c r="G3284" t="s">
        <v>401</v>
      </c>
      <c r="H3284">
        <v>40</v>
      </c>
      <c r="I3284">
        <f>MediaSpend[[#This Row],[GrossMediaSpend]]*1.19</f>
        <v>47.599999999999994</v>
      </c>
    </row>
    <row r="3285" spans="1:9" x14ac:dyDescent="0.3">
      <c r="A3285" s="7">
        <v>44822</v>
      </c>
      <c r="B3285" s="7">
        <v>2021</v>
      </c>
      <c r="C3285">
        <v>7</v>
      </c>
      <c r="D3285" t="s">
        <v>111</v>
      </c>
      <c r="E3285" t="s">
        <v>118</v>
      </c>
      <c r="F3285" t="s">
        <v>456</v>
      </c>
      <c r="G3285" t="s">
        <v>457</v>
      </c>
      <c r="H3285">
        <v>108</v>
      </c>
      <c r="I3285">
        <f>MediaSpend[[#This Row],[GrossMediaSpend]]*1.19</f>
        <v>128.51999999999998</v>
      </c>
    </row>
    <row r="3286" spans="1:9" x14ac:dyDescent="0.3">
      <c r="A3286" s="7">
        <v>44822</v>
      </c>
      <c r="B3286" s="7">
        <v>2021</v>
      </c>
      <c r="C3286">
        <v>7</v>
      </c>
      <c r="D3286" t="s">
        <v>149</v>
      </c>
      <c r="E3286" t="s">
        <v>118</v>
      </c>
      <c r="F3286" t="s">
        <v>122</v>
      </c>
      <c r="G3286" t="s">
        <v>123</v>
      </c>
      <c r="H3286">
        <v>263</v>
      </c>
      <c r="I3286">
        <f>MediaSpend[[#This Row],[GrossMediaSpend]]*1.19</f>
        <v>312.96999999999997</v>
      </c>
    </row>
    <row r="3287" spans="1:9" x14ac:dyDescent="0.3">
      <c r="A3287" s="7">
        <v>44822</v>
      </c>
      <c r="B3287" s="7">
        <v>2021</v>
      </c>
      <c r="C3287">
        <v>7</v>
      </c>
      <c r="D3287" t="s">
        <v>261</v>
      </c>
      <c r="E3287" t="s">
        <v>118</v>
      </c>
      <c r="F3287" t="s">
        <v>218</v>
      </c>
      <c r="G3287" t="s">
        <v>230</v>
      </c>
      <c r="H3287">
        <v>218</v>
      </c>
      <c r="I3287">
        <f>MediaSpend[[#This Row],[GrossMediaSpend]]*1.19</f>
        <v>259.42</v>
      </c>
    </row>
    <row r="3288" spans="1:9" x14ac:dyDescent="0.3">
      <c r="A3288" s="7">
        <v>44822</v>
      </c>
      <c r="B3288" s="7">
        <v>2021</v>
      </c>
      <c r="C3288">
        <v>7</v>
      </c>
      <c r="D3288" t="s">
        <v>105</v>
      </c>
      <c r="E3288" t="s">
        <v>118</v>
      </c>
      <c r="F3288" t="s">
        <v>127</v>
      </c>
      <c r="G3288" t="s">
        <v>390</v>
      </c>
      <c r="H3288">
        <v>82</v>
      </c>
      <c r="I3288">
        <f>MediaSpend[[#This Row],[GrossMediaSpend]]*1.19</f>
        <v>97.58</v>
      </c>
    </row>
    <row r="3289" spans="1:9" x14ac:dyDescent="0.3">
      <c r="A3289" s="7">
        <v>44822</v>
      </c>
      <c r="B3289" s="7">
        <v>2021</v>
      </c>
      <c r="C3289">
        <v>7</v>
      </c>
      <c r="D3289" t="s">
        <v>105</v>
      </c>
      <c r="E3289" t="s">
        <v>118</v>
      </c>
      <c r="F3289" t="s">
        <v>122</v>
      </c>
      <c r="G3289" t="s">
        <v>123</v>
      </c>
      <c r="H3289">
        <v>146</v>
      </c>
      <c r="I3289">
        <f>MediaSpend[[#This Row],[GrossMediaSpend]]*1.19</f>
        <v>173.73999999999998</v>
      </c>
    </row>
    <row r="3290" spans="1:9" x14ac:dyDescent="0.3">
      <c r="A3290" s="7">
        <v>44822</v>
      </c>
      <c r="B3290" s="7">
        <v>2021</v>
      </c>
      <c r="C3290">
        <v>7</v>
      </c>
      <c r="D3290" t="s">
        <v>99</v>
      </c>
      <c r="E3290" t="s">
        <v>118</v>
      </c>
      <c r="F3290" t="s">
        <v>133</v>
      </c>
      <c r="G3290" t="s">
        <v>134</v>
      </c>
      <c r="H3290">
        <v>184</v>
      </c>
      <c r="I3290">
        <f>MediaSpend[[#This Row],[GrossMediaSpend]]*1.19</f>
        <v>218.95999999999998</v>
      </c>
    </row>
    <row r="3291" spans="1:9" x14ac:dyDescent="0.3">
      <c r="A3291" s="7">
        <v>44822</v>
      </c>
      <c r="B3291" s="7">
        <v>2021</v>
      </c>
      <c r="C3291">
        <v>7</v>
      </c>
      <c r="D3291" t="s">
        <v>99</v>
      </c>
      <c r="E3291" t="s">
        <v>113</v>
      </c>
      <c r="F3291" t="s">
        <v>241</v>
      </c>
      <c r="G3291" t="s">
        <v>273</v>
      </c>
      <c r="H3291">
        <v>251</v>
      </c>
      <c r="I3291">
        <f>MediaSpend[[#This Row],[GrossMediaSpend]]*1.19</f>
        <v>298.69</v>
      </c>
    </row>
    <row r="3292" spans="1:9" x14ac:dyDescent="0.3">
      <c r="A3292" s="7">
        <v>44822</v>
      </c>
      <c r="B3292" s="7">
        <v>2021</v>
      </c>
      <c r="C3292">
        <v>7</v>
      </c>
      <c r="D3292" t="s">
        <v>99</v>
      </c>
      <c r="E3292" t="s">
        <v>113</v>
      </c>
      <c r="F3292" t="s">
        <v>233</v>
      </c>
      <c r="G3292" t="s">
        <v>234</v>
      </c>
      <c r="H3292">
        <v>74</v>
      </c>
      <c r="I3292">
        <f>MediaSpend[[#This Row],[GrossMediaSpend]]*1.19</f>
        <v>88.06</v>
      </c>
    </row>
    <row r="3293" spans="1:9" x14ac:dyDescent="0.3">
      <c r="A3293" s="7">
        <v>44822</v>
      </c>
      <c r="B3293" s="7">
        <v>2021</v>
      </c>
      <c r="C3293">
        <v>7</v>
      </c>
      <c r="D3293" t="s">
        <v>178</v>
      </c>
      <c r="E3293" t="s">
        <v>113</v>
      </c>
      <c r="F3293" t="s">
        <v>233</v>
      </c>
      <c r="G3293" t="s">
        <v>234</v>
      </c>
      <c r="H3293">
        <v>35</v>
      </c>
      <c r="I3293">
        <f>MediaSpend[[#This Row],[GrossMediaSpend]]*1.19</f>
        <v>41.65</v>
      </c>
    </row>
    <row r="3294" spans="1:9" x14ac:dyDescent="0.3">
      <c r="A3294" s="7">
        <v>44822</v>
      </c>
      <c r="B3294" s="7">
        <v>2021</v>
      </c>
      <c r="C3294">
        <v>7</v>
      </c>
      <c r="D3294" t="s">
        <v>178</v>
      </c>
      <c r="E3294" t="s">
        <v>113</v>
      </c>
      <c r="F3294" t="s">
        <v>143</v>
      </c>
      <c r="G3294" t="s">
        <v>458</v>
      </c>
      <c r="H3294">
        <v>129</v>
      </c>
      <c r="I3294">
        <f>MediaSpend[[#This Row],[GrossMediaSpend]]*1.19</f>
        <v>153.51</v>
      </c>
    </row>
    <row r="3295" spans="1:9" x14ac:dyDescent="0.3">
      <c r="A3295" s="7">
        <v>44822</v>
      </c>
      <c r="B3295" s="7">
        <v>2021</v>
      </c>
      <c r="C3295">
        <v>7</v>
      </c>
      <c r="D3295" t="s">
        <v>116</v>
      </c>
      <c r="E3295" t="s">
        <v>113</v>
      </c>
      <c r="F3295" t="s">
        <v>135</v>
      </c>
      <c r="G3295" t="s">
        <v>275</v>
      </c>
      <c r="H3295">
        <v>273</v>
      </c>
      <c r="I3295">
        <f>MediaSpend[[#This Row],[GrossMediaSpend]]*1.19</f>
        <v>324.87</v>
      </c>
    </row>
    <row r="3296" spans="1:9" x14ac:dyDescent="0.3">
      <c r="A3296" s="7">
        <v>44822</v>
      </c>
      <c r="B3296" s="7">
        <v>2021</v>
      </c>
      <c r="C3296">
        <v>7</v>
      </c>
      <c r="D3296" t="s">
        <v>187</v>
      </c>
      <c r="E3296" t="s">
        <v>113</v>
      </c>
      <c r="F3296" t="s">
        <v>239</v>
      </c>
      <c r="G3296" t="s">
        <v>240</v>
      </c>
      <c r="H3296">
        <v>101</v>
      </c>
      <c r="I3296">
        <f>MediaSpend[[#This Row],[GrossMediaSpend]]*1.19</f>
        <v>120.19</v>
      </c>
    </row>
    <row r="3297" spans="1:9" x14ac:dyDescent="0.3">
      <c r="A3297" s="7">
        <v>44822</v>
      </c>
      <c r="B3297" s="7">
        <v>2021</v>
      </c>
      <c r="C3297">
        <v>7</v>
      </c>
      <c r="D3297" t="s">
        <v>107</v>
      </c>
      <c r="E3297" t="s">
        <v>113</v>
      </c>
      <c r="F3297" t="s">
        <v>233</v>
      </c>
      <c r="G3297" t="s">
        <v>234</v>
      </c>
      <c r="H3297">
        <v>58</v>
      </c>
      <c r="I3297">
        <f>MediaSpend[[#This Row],[GrossMediaSpend]]*1.19</f>
        <v>69.02</v>
      </c>
    </row>
    <row r="3298" spans="1:9" x14ac:dyDescent="0.3">
      <c r="A3298" s="7">
        <v>44822</v>
      </c>
      <c r="B3298" s="7">
        <v>2021</v>
      </c>
      <c r="C3298">
        <v>7</v>
      </c>
      <c r="D3298" t="s">
        <v>103</v>
      </c>
      <c r="E3298" t="s">
        <v>113</v>
      </c>
      <c r="F3298" t="s">
        <v>137</v>
      </c>
      <c r="G3298" t="s">
        <v>138</v>
      </c>
      <c r="H3298">
        <v>185</v>
      </c>
      <c r="I3298">
        <f>MediaSpend[[#This Row],[GrossMediaSpend]]*1.19</f>
        <v>220.14999999999998</v>
      </c>
    </row>
    <row r="3299" spans="1:9" x14ac:dyDescent="0.3">
      <c r="A3299" s="7">
        <v>44822</v>
      </c>
      <c r="B3299" s="7">
        <v>2021</v>
      </c>
      <c r="C3299">
        <v>7</v>
      </c>
      <c r="D3299" t="s">
        <v>103</v>
      </c>
      <c r="E3299" t="s">
        <v>113</v>
      </c>
      <c r="F3299" t="s">
        <v>241</v>
      </c>
      <c r="G3299" t="s">
        <v>242</v>
      </c>
      <c r="H3299">
        <v>245</v>
      </c>
      <c r="I3299">
        <f>MediaSpend[[#This Row],[GrossMediaSpend]]*1.19</f>
        <v>291.55</v>
      </c>
    </row>
    <row r="3300" spans="1:9" x14ac:dyDescent="0.3">
      <c r="A3300" s="7">
        <v>44822</v>
      </c>
      <c r="B3300" s="7">
        <v>2021</v>
      </c>
      <c r="C3300">
        <v>7</v>
      </c>
      <c r="D3300" t="s">
        <v>116</v>
      </c>
      <c r="E3300" t="s">
        <v>113</v>
      </c>
      <c r="F3300" t="s">
        <v>135</v>
      </c>
      <c r="G3300" t="s">
        <v>356</v>
      </c>
      <c r="H3300">
        <v>122</v>
      </c>
      <c r="I3300">
        <f>MediaSpend[[#This Row],[GrossMediaSpend]]*1.19</f>
        <v>145.18</v>
      </c>
    </row>
    <row r="3301" spans="1:9" x14ac:dyDescent="0.3">
      <c r="A3301" s="7">
        <v>44822</v>
      </c>
      <c r="B3301" s="7">
        <v>2021</v>
      </c>
      <c r="C3301">
        <v>7</v>
      </c>
      <c r="D3301" t="s">
        <v>111</v>
      </c>
      <c r="E3301" t="s">
        <v>113</v>
      </c>
      <c r="F3301" t="s">
        <v>137</v>
      </c>
      <c r="G3301" t="s">
        <v>138</v>
      </c>
      <c r="H3301">
        <v>3</v>
      </c>
      <c r="I3301">
        <f>MediaSpend[[#This Row],[GrossMediaSpend]]*1.19</f>
        <v>3.57</v>
      </c>
    </row>
    <row r="3302" spans="1:9" x14ac:dyDescent="0.3">
      <c r="A3302" s="7">
        <v>44822</v>
      </c>
      <c r="B3302" s="7">
        <v>2021</v>
      </c>
      <c r="C3302">
        <v>7</v>
      </c>
      <c r="D3302" t="s">
        <v>149</v>
      </c>
      <c r="E3302" t="s">
        <v>113</v>
      </c>
      <c r="F3302" t="s">
        <v>137</v>
      </c>
      <c r="G3302" t="s">
        <v>138</v>
      </c>
      <c r="H3302">
        <v>183</v>
      </c>
      <c r="I3302">
        <f>MediaSpend[[#This Row],[GrossMediaSpend]]*1.19</f>
        <v>217.76999999999998</v>
      </c>
    </row>
    <row r="3303" spans="1:9" x14ac:dyDescent="0.3">
      <c r="A3303" s="7">
        <v>44822</v>
      </c>
      <c r="B3303" s="7">
        <v>2021</v>
      </c>
      <c r="C3303">
        <v>7</v>
      </c>
      <c r="D3303" t="s">
        <v>149</v>
      </c>
      <c r="E3303" t="s">
        <v>113</v>
      </c>
      <c r="F3303" t="s">
        <v>150</v>
      </c>
      <c r="G3303" t="s">
        <v>151</v>
      </c>
      <c r="H3303">
        <v>261</v>
      </c>
      <c r="I3303">
        <f>MediaSpend[[#This Row],[GrossMediaSpend]]*1.19</f>
        <v>310.58999999999997</v>
      </c>
    </row>
    <row r="3304" spans="1:9" x14ac:dyDescent="0.3">
      <c r="A3304" s="7">
        <v>44822</v>
      </c>
      <c r="B3304" s="7">
        <v>2021</v>
      </c>
      <c r="C3304">
        <v>7</v>
      </c>
      <c r="D3304" t="s">
        <v>105</v>
      </c>
      <c r="E3304" t="s">
        <v>113</v>
      </c>
      <c r="F3304" t="s">
        <v>237</v>
      </c>
      <c r="G3304" t="s">
        <v>276</v>
      </c>
      <c r="H3304">
        <v>153</v>
      </c>
      <c r="I3304">
        <f>MediaSpend[[#This Row],[GrossMediaSpend]]*1.19</f>
        <v>182.07</v>
      </c>
    </row>
    <row r="3305" spans="1:9" x14ac:dyDescent="0.3">
      <c r="A3305" s="7">
        <v>44822</v>
      </c>
      <c r="B3305" s="7">
        <v>2021</v>
      </c>
      <c r="C3305">
        <v>7</v>
      </c>
      <c r="D3305" t="s">
        <v>112</v>
      </c>
      <c r="E3305" t="s">
        <v>113</v>
      </c>
      <c r="F3305" t="s">
        <v>278</v>
      </c>
      <c r="G3305" t="s">
        <v>308</v>
      </c>
      <c r="H3305">
        <v>16</v>
      </c>
      <c r="I3305">
        <f>MediaSpend[[#This Row],[GrossMediaSpend]]*1.19</f>
        <v>19.04</v>
      </c>
    </row>
    <row r="3306" spans="1:9" x14ac:dyDescent="0.3">
      <c r="A3306" s="7">
        <v>44822</v>
      </c>
      <c r="B3306" s="7">
        <v>2021</v>
      </c>
      <c r="C3306">
        <v>7</v>
      </c>
      <c r="D3306" t="s">
        <v>112</v>
      </c>
      <c r="E3306" t="s">
        <v>113</v>
      </c>
      <c r="F3306" t="s">
        <v>278</v>
      </c>
      <c r="G3306" t="s">
        <v>280</v>
      </c>
      <c r="H3306">
        <v>98</v>
      </c>
      <c r="I3306">
        <f>MediaSpend[[#This Row],[GrossMediaSpend]]*1.19</f>
        <v>116.61999999999999</v>
      </c>
    </row>
    <row r="3307" spans="1:9" x14ac:dyDescent="0.3">
      <c r="A3307" s="7">
        <v>44822</v>
      </c>
      <c r="B3307" s="7">
        <v>2021</v>
      </c>
      <c r="C3307">
        <v>7</v>
      </c>
      <c r="D3307" t="s">
        <v>112</v>
      </c>
      <c r="E3307" t="s">
        <v>113</v>
      </c>
      <c r="F3307" t="s">
        <v>278</v>
      </c>
      <c r="G3307" t="s">
        <v>281</v>
      </c>
      <c r="H3307">
        <v>251</v>
      </c>
      <c r="I3307">
        <f>MediaSpend[[#This Row],[GrossMediaSpend]]*1.19</f>
        <v>298.69</v>
      </c>
    </row>
    <row r="3308" spans="1:9" x14ac:dyDescent="0.3">
      <c r="A3308" s="7">
        <v>44822</v>
      </c>
      <c r="B3308" s="7">
        <v>2021</v>
      </c>
      <c r="C3308">
        <v>7</v>
      </c>
      <c r="D3308" t="s">
        <v>116</v>
      </c>
      <c r="E3308" t="s">
        <v>113</v>
      </c>
      <c r="F3308" t="s">
        <v>278</v>
      </c>
      <c r="G3308" t="s">
        <v>280</v>
      </c>
      <c r="H3308">
        <v>159</v>
      </c>
      <c r="I3308">
        <f>MediaSpend[[#This Row],[GrossMediaSpend]]*1.19</f>
        <v>189.20999999999998</v>
      </c>
    </row>
    <row r="3309" spans="1:9" x14ac:dyDescent="0.3">
      <c r="A3309" s="7">
        <v>44822</v>
      </c>
      <c r="B3309" s="7">
        <v>2021</v>
      </c>
      <c r="C3309">
        <v>7</v>
      </c>
      <c r="D3309" t="s">
        <v>116</v>
      </c>
      <c r="E3309" t="s">
        <v>113</v>
      </c>
      <c r="F3309" t="s">
        <v>278</v>
      </c>
      <c r="G3309" t="s">
        <v>279</v>
      </c>
      <c r="H3309">
        <v>222</v>
      </c>
      <c r="I3309">
        <f>MediaSpend[[#This Row],[GrossMediaSpend]]*1.19</f>
        <v>264.18</v>
      </c>
    </row>
    <row r="3310" spans="1:9" x14ac:dyDescent="0.3">
      <c r="A3310" s="7">
        <v>44822</v>
      </c>
      <c r="B3310" s="7">
        <v>2021</v>
      </c>
      <c r="C3310">
        <v>7</v>
      </c>
      <c r="D3310" t="s">
        <v>116</v>
      </c>
      <c r="E3310" t="s">
        <v>113</v>
      </c>
      <c r="F3310" t="s">
        <v>278</v>
      </c>
      <c r="G3310" t="s">
        <v>308</v>
      </c>
      <c r="H3310">
        <v>204</v>
      </c>
      <c r="I3310">
        <f>MediaSpend[[#This Row],[GrossMediaSpend]]*1.19</f>
        <v>242.76</v>
      </c>
    </row>
    <row r="3311" spans="1:9" x14ac:dyDescent="0.3">
      <c r="A3311" s="7">
        <v>44822</v>
      </c>
      <c r="B3311" s="7">
        <v>2021</v>
      </c>
      <c r="C3311">
        <v>7</v>
      </c>
      <c r="D3311" t="s">
        <v>116</v>
      </c>
      <c r="E3311" t="s">
        <v>113</v>
      </c>
      <c r="F3311" t="s">
        <v>278</v>
      </c>
      <c r="G3311" t="s">
        <v>309</v>
      </c>
      <c r="H3311">
        <v>200</v>
      </c>
      <c r="I3311">
        <f>MediaSpend[[#This Row],[GrossMediaSpend]]*1.19</f>
        <v>238</v>
      </c>
    </row>
    <row r="3312" spans="1:9" x14ac:dyDescent="0.3">
      <c r="A3312" s="7">
        <v>44822</v>
      </c>
      <c r="B3312" s="7">
        <v>2021</v>
      </c>
      <c r="C3312">
        <v>7</v>
      </c>
      <c r="D3312" t="s">
        <v>99</v>
      </c>
      <c r="E3312" t="s">
        <v>113</v>
      </c>
      <c r="F3312" t="s">
        <v>156</v>
      </c>
      <c r="G3312" t="s">
        <v>157</v>
      </c>
      <c r="H3312">
        <v>189</v>
      </c>
      <c r="I3312">
        <f>MediaSpend[[#This Row],[GrossMediaSpend]]*1.19</f>
        <v>224.91</v>
      </c>
    </row>
    <row r="3313" spans="1:9" x14ac:dyDescent="0.3">
      <c r="A3313" s="7">
        <v>44822</v>
      </c>
      <c r="B3313" s="7">
        <v>2021</v>
      </c>
      <c r="C3313">
        <v>7</v>
      </c>
      <c r="D3313" t="s">
        <v>112</v>
      </c>
      <c r="E3313" t="s">
        <v>113</v>
      </c>
      <c r="F3313" t="s">
        <v>156</v>
      </c>
      <c r="G3313" t="s">
        <v>411</v>
      </c>
      <c r="H3313">
        <v>62</v>
      </c>
      <c r="I3313">
        <f>MediaSpend[[#This Row],[GrossMediaSpend]]*1.19</f>
        <v>73.78</v>
      </c>
    </row>
    <row r="3314" spans="1:9" x14ac:dyDescent="0.3">
      <c r="A3314" s="7">
        <v>44822</v>
      </c>
      <c r="B3314" s="7">
        <v>2021</v>
      </c>
      <c r="C3314">
        <v>7</v>
      </c>
      <c r="D3314" t="s">
        <v>99</v>
      </c>
      <c r="E3314" t="s">
        <v>113</v>
      </c>
      <c r="F3314" t="s">
        <v>156</v>
      </c>
      <c r="G3314" t="s">
        <v>159</v>
      </c>
      <c r="H3314">
        <v>178</v>
      </c>
      <c r="I3314">
        <f>MediaSpend[[#This Row],[GrossMediaSpend]]*1.19</f>
        <v>211.82</v>
      </c>
    </row>
    <row r="3315" spans="1:9" x14ac:dyDescent="0.3">
      <c r="A3315" s="7">
        <v>44822</v>
      </c>
      <c r="B3315" s="7">
        <v>2021</v>
      </c>
      <c r="C3315">
        <v>7</v>
      </c>
      <c r="D3315" t="s">
        <v>107</v>
      </c>
      <c r="E3315" t="s">
        <v>113</v>
      </c>
      <c r="F3315" t="s">
        <v>156</v>
      </c>
      <c r="G3315" t="s">
        <v>159</v>
      </c>
      <c r="H3315">
        <v>153</v>
      </c>
      <c r="I3315">
        <f>MediaSpend[[#This Row],[GrossMediaSpend]]*1.19</f>
        <v>182.07</v>
      </c>
    </row>
    <row r="3316" spans="1:9" x14ac:dyDescent="0.3">
      <c r="A3316" s="7">
        <v>44822</v>
      </c>
      <c r="B3316" s="7">
        <v>2021</v>
      </c>
      <c r="C3316">
        <v>7</v>
      </c>
      <c r="D3316" t="s">
        <v>111</v>
      </c>
      <c r="E3316" t="s">
        <v>113</v>
      </c>
      <c r="F3316" t="s">
        <v>156</v>
      </c>
      <c r="G3316" t="s">
        <v>159</v>
      </c>
      <c r="H3316">
        <v>190</v>
      </c>
      <c r="I3316">
        <f>MediaSpend[[#This Row],[GrossMediaSpend]]*1.19</f>
        <v>226.1</v>
      </c>
    </row>
    <row r="3317" spans="1:9" x14ac:dyDescent="0.3">
      <c r="A3317" s="7">
        <v>44822</v>
      </c>
      <c r="B3317" s="7">
        <v>2021</v>
      </c>
      <c r="C3317">
        <v>7</v>
      </c>
      <c r="D3317" t="s">
        <v>112</v>
      </c>
      <c r="E3317" t="s">
        <v>113</v>
      </c>
      <c r="F3317" t="s">
        <v>156</v>
      </c>
      <c r="G3317" t="s">
        <v>159</v>
      </c>
      <c r="H3317">
        <v>237</v>
      </c>
      <c r="I3317">
        <f>MediaSpend[[#This Row],[GrossMediaSpend]]*1.19</f>
        <v>282.02999999999997</v>
      </c>
    </row>
    <row r="3318" spans="1:9" x14ac:dyDescent="0.3">
      <c r="A3318" s="7">
        <v>44822</v>
      </c>
      <c r="B3318" s="7">
        <v>2021</v>
      </c>
      <c r="C3318">
        <v>7</v>
      </c>
      <c r="D3318" t="s">
        <v>105</v>
      </c>
      <c r="E3318" t="s">
        <v>100</v>
      </c>
      <c r="F3318" t="s">
        <v>167</v>
      </c>
      <c r="G3318" t="s">
        <v>170</v>
      </c>
      <c r="H3318">
        <v>76</v>
      </c>
      <c r="I3318">
        <f>MediaSpend[[#This Row],[GrossMediaSpend]]*1.19</f>
        <v>90.44</v>
      </c>
    </row>
    <row r="3319" spans="1:9" x14ac:dyDescent="0.3">
      <c r="A3319" s="7">
        <v>44822</v>
      </c>
      <c r="B3319" s="7">
        <v>2021</v>
      </c>
      <c r="C3319">
        <v>7</v>
      </c>
      <c r="D3319" t="s">
        <v>105</v>
      </c>
      <c r="E3319" t="s">
        <v>100</v>
      </c>
      <c r="F3319" t="s">
        <v>167</v>
      </c>
      <c r="G3319" t="s">
        <v>169</v>
      </c>
      <c r="H3319">
        <v>145</v>
      </c>
      <c r="I3319">
        <f>MediaSpend[[#This Row],[GrossMediaSpend]]*1.19</f>
        <v>172.54999999999998</v>
      </c>
    </row>
    <row r="3320" spans="1:9" x14ac:dyDescent="0.3">
      <c r="A3320" s="7">
        <v>44822</v>
      </c>
      <c r="B3320" s="7">
        <v>2021</v>
      </c>
      <c r="C3320">
        <v>7</v>
      </c>
      <c r="D3320" t="s">
        <v>173</v>
      </c>
      <c r="E3320" t="s">
        <v>100</v>
      </c>
      <c r="F3320" t="s">
        <v>167</v>
      </c>
      <c r="G3320" t="s">
        <v>284</v>
      </c>
      <c r="H3320">
        <v>144</v>
      </c>
      <c r="I3320">
        <f>MediaSpend[[#This Row],[GrossMediaSpend]]*1.19</f>
        <v>171.35999999999999</v>
      </c>
    </row>
    <row r="3321" spans="1:9" x14ac:dyDescent="0.3">
      <c r="A3321" s="7">
        <v>44822</v>
      </c>
      <c r="B3321" s="7">
        <v>2021</v>
      </c>
      <c r="C3321">
        <v>7</v>
      </c>
      <c r="D3321" t="s">
        <v>103</v>
      </c>
      <c r="E3321" t="s">
        <v>100</v>
      </c>
      <c r="F3321" t="s">
        <v>160</v>
      </c>
      <c r="G3321" t="s">
        <v>171</v>
      </c>
      <c r="H3321">
        <v>48</v>
      </c>
      <c r="I3321">
        <f>MediaSpend[[#This Row],[GrossMediaSpend]]*1.19</f>
        <v>57.12</v>
      </c>
    </row>
    <row r="3322" spans="1:9" x14ac:dyDescent="0.3">
      <c r="A3322" s="7">
        <v>44822</v>
      </c>
      <c r="B3322" s="7">
        <v>2021</v>
      </c>
      <c r="C3322">
        <v>7</v>
      </c>
      <c r="D3322" t="s">
        <v>103</v>
      </c>
      <c r="E3322" t="s">
        <v>100</v>
      </c>
      <c r="F3322" t="s">
        <v>160</v>
      </c>
      <c r="G3322" t="s">
        <v>172</v>
      </c>
      <c r="H3322">
        <v>204</v>
      </c>
      <c r="I3322">
        <f>MediaSpend[[#This Row],[GrossMediaSpend]]*1.19</f>
        <v>242.76</v>
      </c>
    </row>
    <row r="3323" spans="1:9" x14ac:dyDescent="0.3">
      <c r="A3323" s="7">
        <v>44822</v>
      </c>
      <c r="B3323" s="7">
        <v>2021</v>
      </c>
      <c r="C3323">
        <v>7</v>
      </c>
      <c r="D3323" t="s">
        <v>116</v>
      </c>
      <c r="E3323" t="s">
        <v>100</v>
      </c>
      <c r="F3323" t="s">
        <v>160</v>
      </c>
      <c r="G3323" t="s">
        <v>328</v>
      </c>
      <c r="H3323">
        <v>121</v>
      </c>
      <c r="I3323">
        <f>MediaSpend[[#This Row],[GrossMediaSpend]]*1.19</f>
        <v>143.98999999999998</v>
      </c>
    </row>
    <row r="3324" spans="1:9" x14ac:dyDescent="0.3">
      <c r="A3324" s="7">
        <v>44822</v>
      </c>
      <c r="B3324" s="7">
        <v>2021</v>
      </c>
      <c r="C3324">
        <v>7</v>
      </c>
      <c r="D3324" t="s">
        <v>116</v>
      </c>
      <c r="E3324" t="s">
        <v>100</v>
      </c>
      <c r="F3324" t="s">
        <v>245</v>
      </c>
      <c r="G3324" t="s">
        <v>246</v>
      </c>
      <c r="H3324">
        <v>73</v>
      </c>
      <c r="I3324">
        <f>MediaSpend[[#This Row],[GrossMediaSpend]]*1.19</f>
        <v>86.86999999999999</v>
      </c>
    </row>
    <row r="3325" spans="1:9" x14ac:dyDescent="0.3">
      <c r="A3325" s="7">
        <v>44822</v>
      </c>
      <c r="B3325" s="7">
        <v>2021</v>
      </c>
      <c r="C3325">
        <v>7</v>
      </c>
      <c r="D3325" t="s">
        <v>112</v>
      </c>
      <c r="E3325" t="s">
        <v>100</v>
      </c>
      <c r="F3325" t="s">
        <v>245</v>
      </c>
      <c r="G3325" t="s">
        <v>360</v>
      </c>
      <c r="H3325">
        <v>140</v>
      </c>
      <c r="I3325">
        <f>MediaSpend[[#This Row],[GrossMediaSpend]]*1.19</f>
        <v>166.6</v>
      </c>
    </row>
    <row r="3326" spans="1:9" x14ac:dyDescent="0.3">
      <c r="A3326" s="7">
        <v>44822</v>
      </c>
      <c r="B3326" s="7">
        <v>2021</v>
      </c>
      <c r="C3326">
        <v>7</v>
      </c>
      <c r="D3326" t="s">
        <v>206</v>
      </c>
      <c r="E3326" t="s">
        <v>100</v>
      </c>
      <c r="F3326" t="s">
        <v>245</v>
      </c>
      <c r="G3326" t="s">
        <v>285</v>
      </c>
      <c r="H3326">
        <v>163</v>
      </c>
      <c r="I3326">
        <f>MediaSpend[[#This Row],[GrossMediaSpend]]*1.19</f>
        <v>193.97</v>
      </c>
    </row>
    <row r="3327" spans="1:9" x14ac:dyDescent="0.3">
      <c r="A3327" s="7">
        <v>44822</v>
      </c>
      <c r="B3327" s="7">
        <v>2021</v>
      </c>
      <c r="C3327">
        <v>7</v>
      </c>
      <c r="D3327" t="s">
        <v>99</v>
      </c>
      <c r="E3327" t="s">
        <v>100</v>
      </c>
      <c r="F3327" t="s">
        <v>174</v>
      </c>
      <c r="G3327" t="s">
        <v>175</v>
      </c>
      <c r="H3327">
        <v>215</v>
      </c>
      <c r="I3327">
        <f>MediaSpend[[#This Row],[GrossMediaSpend]]*1.19</f>
        <v>255.85</v>
      </c>
    </row>
    <row r="3328" spans="1:9" x14ac:dyDescent="0.3">
      <c r="A3328" s="7">
        <v>44822</v>
      </c>
      <c r="B3328" s="7">
        <v>2021</v>
      </c>
      <c r="C3328">
        <v>7</v>
      </c>
      <c r="D3328" t="s">
        <v>116</v>
      </c>
      <c r="E3328" t="s">
        <v>100</v>
      </c>
      <c r="F3328" t="s">
        <v>185</v>
      </c>
      <c r="G3328" t="s">
        <v>186</v>
      </c>
      <c r="H3328">
        <v>260</v>
      </c>
      <c r="I3328">
        <f>MediaSpend[[#This Row],[GrossMediaSpend]]*1.19</f>
        <v>309.39999999999998</v>
      </c>
    </row>
    <row r="3329" spans="1:9" x14ac:dyDescent="0.3">
      <c r="A3329" s="7">
        <v>44822</v>
      </c>
      <c r="B3329" s="7">
        <v>2021</v>
      </c>
      <c r="C3329">
        <v>7</v>
      </c>
      <c r="D3329" t="s">
        <v>187</v>
      </c>
      <c r="E3329" t="s">
        <v>100</v>
      </c>
      <c r="F3329" t="s">
        <v>287</v>
      </c>
      <c r="G3329" t="s">
        <v>288</v>
      </c>
      <c r="H3329">
        <v>32</v>
      </c>
      <c r="I3329">
        <f>MediaSpend[[#This Row],[GrossMediaSpend]]*1.19</f>
        <v>38.08</v>
      </c>
    </row>
    <row r="3330" spans="1:9" x14ac:dyDescent="0.3">
      <c r="A3330" s="7">
        <v>44822</v>
      </c>
      <c r="B3330" s="7">
        <v>2021</v>
      </c>
      <c r="C3330">
        <v>7</v>
      </c>
      <c r="D3330" t="s">
        <v>107</v>
      </c>
      <c r="E3330" t="s">
        <v>100</v>
      </c>
      <c r="F3330" t="s">
        <v>192</v>
      </c>
      <c r="G3330" t="s">
        <v>193</v>
      </c>
      <c r="H3330">
        <v>21</v>
      </c>
      <c r="I3330">
        <f>MediaSpend[[#This Row],[GrossMediaSpend]]*1.19</f>
        <v>24.99</v>
      </c>
    </row>
    <row r="3331" spans="1:9" x14ac:dyDescent="0.3">
      <c r="A3331" s="7">
        <v>44822</v>
      </c>
      <c r="B3331" s="7">
        <v>2021</v>
      </c>
      <c r="C3331">
        <v>7</v>
      </c>
      <c r="D3331" t="s">
        <v>112</v>
      </c>
      <c r="E3331" t="s">
        <v>100</v>
      </c>
      <c r="F3331" t="s">
        <v>202</v>
      </c>
      <c r="G3331" t="s">
        <v>203</v>
      </c>
      <c r="H3331">
        <v>210</v>
      </c>
      <c r="I3331">
        <f>MediaSpend[[#This Row],[GrossMediaSpend]]*1.19</f>
        <v>249.89999999999998</v>
      </c>
    </row>
    <row r="3332" spans="1:9" x14ac:dyDescent="0.3">
      <c r="A3332" s="7">
        <v>44822</v>
      </c>
      <c r="B3332" s="7">
        <v>2021</v>
      </c>
      <c r="C3332">
        <v>7</v>
      </c>
      <c r="D3332" t="s">
        <v>104</v>
      </c>
      <c r="E3332" t="s">
        <v>100</v>
      </c>
      <c r="F3332" t="s">
        <v>257</v>
      </c>
      <c r="G3332" t="s">
        <v>258</v>
      </c>
      <c r="H3332">
        <v>237</v>
      </c>
      <c r="I3332">
        <f>MediaSpend[[#This Row],[GrossMediaSpend]]*1.19</f>
        <v>282.02999999999997</v>
      </c>
    </row>
    <row r="3333" spans="1:9" x14ac:dyDescent="0.3">
      <c r="A3333" s="7">
        <v>44822</v>
      </c>
      <c r="B3333" s="7">
        <v>2021</v>
      </c>
      <c r="C3333">
        <v>7</v>
      </c>
      <c r="D3333" t="s">
        <v>149</v>
      </c>
      <c r="E3333" t="s">
        <v>100</v>
      </c>
      <c r="F3333" t="s">
        <v>330</v>
      </c>
      <c r="G3333" t="s">
        <v>331</v>
      </c>
      <c r="H3333">
        <v>63</v>
      </c>
      <c r="I3333">
        <f>MediaSpend[[#This Row],[GrossMediaSpend]]*1.19</f>
        <v>74.97</v>
      </c>
    </row>
    <row r="3334" spans="1:9" x14ac:dyDescent="0.3">
      <c r="A3334" s="7">
        <v>44822</v>
      </c>
      <c r="B3334" s="7">
        <v>2021</v>
      </c>
      <c r="C3334">
        <v>7</v>
      </c>
      <c r="D3334" t="s">
        <v>149</v>
      </c>
      <c r="E3334" t="s">
        <v>100</v>
      </c>
      <c r="F3334" t="s">
        <v>249</v>
      </c>
      <c r="G3334" t="s">
        <v>250</v>
      </c>
      <c r="H3334">
        <v>51</v>
      </c>
      <c r="I3334">
        <f>MediaSpend[[#This Row],[GrossMediaSpend]]*1.19</f>
        <v>60.69</v>
      </c>
    </row>
    <row r="3335" spans="1:9" x14ac:dyDescent="0.3">
      <c r="A3335" s="7">
        <v>44822</v>
      </c>
      <c r="B3335" s="7">
        <v>2021</v>
      </c>
      <c r="C3335">
        <v>7</v>
      </c>
      <c r="D3335" t="s">
        <v>261</v>
      </c>
      <c r="E3335" t="s">
        <v>100</v>
      </c>
      <c r="F3335" t="s">
        <v>385</v>
      </c>
      <c r="G3335" t="s">
        <v>386</v>
      </c>
      <c r="H3335">
        <v>246</v>
      </c>
      <c r="I3335">
        <f>MediaSpend[[#This Row],[GrossMediaSpend]]*1.19</f>
        <v>292.74</v>
      </c>
    </row>
    <row r="3336" spans="1:9" x14ac:dyDescent="0.3">
      <c r="A3336" s="7">
        <v>44822</v>
      </c>
      <c r="B3336" s="7">
        <v>2021</v>
      </c>
      <c r="C3336">
        <v>7</v>
      </c>
      <c r="D3336" t="s">
        <v>261</v>
      </c>
      <c r="E3336" t="s">
        <v>100</v>
      </c>
      <c r="F3336" t="s">
        <v>176</v>
      </c>
      <c r="G3336" t="s">
        <v>177</v>
      </c>
      <c r="H3336">
        <v>251</v>
      </c>
      <c r="I3336">
        <f>MediaSpend[[#This Row],[GrossMediaSpend]]*1.19</f>
        <v>298.69</v>
      </c>
    </row>
    <row r="3337" spans="1:9" x14ac:dyDescent="0.3">
      <c r="A3337" s="7">
        <v>44822</v>
      </c>
      <c r="B3337" s="7">
        <v>2021</v>
      </c>
      <c r="C3337">
        <v>7</v>
      </c>
      <c r="D3337" t="s">
        <v>149</v>
      </c>
      <c r="E3337" t="s">
        <v>100</v>
      </c>
      <c r="F3337" t="s">
        <v>174</v>
      </c>
      <c r="G3337" t="s">
        <v>175</v>
      </c>
      <c r="H3337">
        <v>37</v>
      </c>
      <c r="I3337">
        <f>MediaSpend[[#This Row],[GrossMediaSpend]]*1.19</f>
        <v>44.03</v>
      </c>
    </row>
    <row r="3338" spans="1:9" x14ac:dyDescent="0.3">
      <c r="A3338" s="7">
        <v>44822</v>
      </c>
      <c r="B3338" s="7">
        <v>2021</v>
      </c>
      <c r="C3338">
        <v>7</v>
      </c>
      <c r="D3338" t="s">
        <v>112</v>
      </c>
      <c r="E3338" t="s">
        <v>100</v>
      </c>
      <c r="F3338" t="s">
        <v>204</v>
      </c>
      <c r="G3338" t="s">
        <v>205</v>
      </c>
      <c r="H3338">
        <v>211</v>
      </c>
      <c r="I3338">
        <f>MediaSpend[[#This Row],[GrossMediaSpend]]*1.19</f>
        <v>251.08999999999997</v>
      </c>
    </row>
    <row r="3339" spans="1:9" x14ac:dyDescent="0.3">
      <c r="A3339" s="7">
        <v>44822</v>
      </c>
      <c r="B3339" s="7">
        <v>2021</v>
      </c>
      <c r="C3339">
        <v>7</v>
      </c>
      <c r="D3339" t="s">
        <v>206</v>
      </c>
      <c r="E3339" t="s">
        <v>100</v>
      </c>
      <c r="F3339" t="s">
        <v>278</v>
      </c>
      <c r="G3339" t="s">
        <v>280</v>
      </c>
      <c r="H3339">
        <v>15</v>
      </c>
      <c r="I3339">
        <f>MediaSpend[[#This Row],[GrossMediaSpend]]*1.19</f>
        <v>17.849999999999998</v>
      </c>
    </row>
    <row r="3340" spans="1:9" x14ac:dyDescent="0.3">
      <c r="A3340" s="7">
        <v>44822</v>
      </c>
      <c r="B3340" s="7">
        <v>2021</v>
      </c>
      <c r="C3340">
        <v>7</v>
      </c>
      <c r="D3340" t="s">
        <v>103</v>
      </c>
      <c r="E3340" t="s">
        <v>100</v>
      </c>
      <c r="F3340" t="s">
        <v>210</v>
      </c>
      <c r="G3340" t="s">
        <v>211</v>
      </c>
      <c r="H3340">
        <v>142</v>
      </c>
      <c r="I3340">
        <f>MediaSpend[[#This Row],[GrossMediaSpend]]*1.19</f>
        <v>168.98</v>
      </c>
    </row>
    <row r="3341" spans="1:9" x14ac:dyDescent="0.3">
      <c r="A3341" s="7">
        <v>44822</v>
      </c>
      <c r="B3341" s="7">
        <v>2021</v>
      </c>
      <c r="C3341">
        <v>7</v>
      </c>
      <c r="D3341" t="s">
        <v>111</v>
      </c>
      <c r="E3341" t="s">
        <v>100</v>
      </c>
      <c r="F3341" t="s">
        <v>210</v>
      </c>
      <c r="G3341" t="s">
        <v>211</v>
      </c>
      <c r="H3341">
        <v>212</v>
      </c>
      <c r="I3341">
        <f>MediaSpend[[#This Row],[GrossMediaSpend]]*1.19</f>
        <v>252.28</v>
      </c>
    </row>
    <row r="3342" spans="1:9" x14ac:dyDescent="0.3">
      <c r="A3342" s="7">
        <v>44822</v>
      </c>
      <c r="B3342" s="7">
        <v>2021</v>
      </c>
      <c r="C3342">
        <v>7</v>
      </c>
      <c r="D3342" t="s">
        <v>173</v>
      </c>
      <c r="E3342" t="s">
        <v>100</v>
      </c>
      <c r="F3342" t="s">
        <v>212</v>
      </c>
      <c r="G3342" t="s">
        <v>314</v>
      </c>
      <c r="H3342">
        <v>127</v>
      </c>
      <c r="I3342">
        <f>MediaSpend[[#This Row],[GrossMediaSpend]]*1.19</f>
        <v>151.13</v>
      </c>
    </row>
    <row r="3343" spans="1:9" x14ac:dyDescent="0.3">
      <c r="A3343" s="7">
        <v>44822</v>
      </c>
      <c r="B3343" s="7">
        <v>2021</v>
      </c>
      <c r="C3343">
        <v>7</v>
      </c>
      <c r="D3343" t="s">
        <v>173</v>
      </c>
      <c r="E3343" t="s">
        <v>100</v>
      </c>
      <c r="F3343" t="s">
        <v>212</v>
      </c>
      <c r="G3343" t="s">
        <v>315</v>
      </c>
      <c r="H3343">
        <v>56</v>
      </c>
      <c r="I3343">
        <f>MediaSpend[[#This Row],[GrossMediaSpend]]*1.19</f>
        <v>66.64</v>
      </c>
    </row>
    <row r="3344" spans="1:9" x14ac:dyDescent="0.3">
      <c r="A3344" s="7">
        <v>44822</v>
      </c>
      <c r="B3344" s="7">
        <v>2021</v>
      </c>
      <c r="C3344">
        <v>7</v>
      </c>
      <c r="D3344" t="s">
        <v>107</v>
      </c>
      <c r="E3344" t="s">
        <v>100</v>
      </c>
      <c r="F3344" t="s">
        <v>212</v>
      </c>
      <c r="G3344" t="s">
        <v>315</v>
      </c>
      <c r="H3344">
        <v>250</v>
      </c>
      <c r="I3344">
        <f>MediaSpend[[#This Row],[GrossMediaSpend]]*1.19</f>
        <v>297.5</v>
      </c>
    </row>
    <row r="3345" spans="1:9" x14ac:dyDescent="0.3">
      <c r="A3345" s="7">
        <v>44822</v>
      </c>
      <c r="B3345" s="7">
        <v>2021</v>
      </c>
      <c r="C3345">
        <v>7</v>
      </c>
      <c r="D3345" t="s">
        <v>107</v>
      </c>
      <c r="E3345" t="s">
        <v>100</v>
      </c>
      <c r="F3345" t="s">
        <v>212</v>
      </c>
      <c r="G3345" t="s">
        <v>376</v>
      </c>
      <c r="H3345">
        <v>224</v>
      </c>
      <c r="I3345">
        <f>MediaSpend[[#This Row],[GrossMediaSpend]]*1.19</f>
        <v>266.56</v>
      </c>
    </row>
    <row r="3346" spans="1:9" x14ac:dyDescent="0.3">
      <c r="A3346" s="7">
        <v>44822</v>
      </c>
      <c r="B3346" s="7">
        <v>2021</v>
      </c>
      <c r="C3346">
        <v>7</v>
      </c>
      <c r="D3346" t="s">
        <v>173</v>
      </c>
      <c r="E3346" t="s">
        <v>100</v>
      </c>
      <c r="F3346" t="s">
        <v>212</v>
      </c>
      <c r="G3346" t="s">
        <v>213</v>
      </c>
      <c r="H3346">
        <v>200</v>
      </c>
      <c r="I3346">
        <f>MediaSpend[[#This Row],[GrossMediaSpend]]*1.19</f>
        <v>238</v>
      </c>
    </row>
    <row r="3347" spans="1:9" x14ac:dyDescent="0.3">
      <c r="A3347" s="7">
        <v>44822</v>
      </c>
      <c r="B3347" s="7">
        <v>2021</v>
      </c>
      <c r="C3347">
        <v>7</v>
      </c>
      <c r="D3347" t="s">
        <v>187</v>
      </c>
      <c r="E3347" t="s">
        <v>100</v>
      </c>
      <c r="F3347" t="s">
        <v>214</v>
      </c>
      <c r="G3347" t="s">
        <v>217</v>
      </c>
      <c r="H3347">
        <v>254</v>
      </c>
      <c r="I3347">
        <f>MediaSpend[[#This Row],[GrossMediaSpend]]*1.19</f>
        <v>302.26</v>
      </c>
    </row>
    <row r="3348" spans="1:9" x14ac:dyDescent="0.3">
      <c r="A3348" s="7">
        <v>44822</v>
      </c>
      <c r="B3348" s="7">
        <v>2021</v>
      </c>
      <c r="C3348">
        <v>7</v>
      </c>
      <c r="D3348" t="s">
        <v>104</v>
      </c>
      <c r="E3348" t="s">
        <v>100</v>
      </c>
      <c r="F3348" t="s">
        <v>214</v>
      </c>
      <c r="G3348" t="s">
        <v>215</v>
      </c>
      <c r="H3348">
        <v>224</v>
      </c>
      <c r="I3348">
        <f>MediaSpend[[#This Row],[GrossMediaSpend]]*1.19</f>
        <v>266.56</v>
      </c>
    </row>
    <row r="3349" spans="1:9" x14ac:dyDescent="0.3">
      <c r="A3349" s="7">
        <v>44822</v>
      </c>
      <c r="B3349" s="7">
        <v>2021</v>
      </c>
      <c r="C3349">
        <v>7</v>
      </c>
      <c r="D3349" t="s">
        <v>105</v>
      </c>
      <c r="E3349" t="s">
        <v>100</v>
      </c>
      <c r="F3349" t="s">
        <v>214</v>
      </c>
      <c r="G3349" t="s">
        <v>215</v>
      </c>
      <c r="H3349">
        <v>247</v>
      </c>
      <c r="I3349">
        <f>MediaSpend[[#This Row],[GrossMediaSpend]]*1.19</f>
        <v>293.93</v>
      </c>
    </row>
    <row r="3350" spans="1:9" x14ac:dyDescent="0.3">
      <c r="A3350" s="7">
        <v>44822</v>
      </c>
      <c r="B3350" s="7">
        <v>2021</v>
      </c>
      <c r="C3350">
        <v>7</v>
      </c>
      <c r="D3350" t="s">
        <v>105</v>
      </c>
      <c r="E3350" t="s">
        <v>100</v>
      </c>
      <c r="F3350" t="s">
        <v>214</v>
      </c>
      <c r="G3350" t="s">
        <v>299</v>
      </c>
      <c r="H3350">
        <v>95</v>
      </c>
      <c r="I3350">
        <f>MediaSpend[[#This Row],[GrossMediaSpend]]*1.19</f>
        <v>113.05</v>
      </c>
    </row>
    <row r="3351" spans="1:9" x14ac:dyDescent="0.3">
      <c r="A3351" s="7">
        <v>44822</v>
      </c>
      <c r="B3351" s="7">
        <v>2021</v>
      </c>
      <c r="C3351">
        <v>7</v>
      </c>
      <c r="D3351" t="s">
        <v>105</v>
      </c>
      <c r="E3351" t="s">
        <v>100</v>
      </c>
      <c r="F3351" t="s">
        <v>214</v>
      </c>
      <c r="G3351" t="s">
        <v>296</v>
      </c>
      <c r="H3351">
        <v>44</v>
      </c>
      <c r="I3351">
        <f>MediaSpend[[#This Row],[GrossMediaSpend]]*1.19</f>
        <v>52.36</v>
      </c>
    </row>
    <row r="3352" spans="1:9" x14ac:dyDescent="0.3">
      <c r="A3352" s="7">
        <v>44822</v>
      </c>
      <c r="B3352" s="7">
        <v>2021</v>
      </c>
      <c r="C3352">
        <v>7</v>
      </c>
      <c r="D3352" t="s">
        <v>105</v>
      </c>
      <c r="E3352" t="s">
        <v>100</v>
      </c>
      <c r="F3352" t="s">
        <v>214</v>
      </c>
      <c r="G3352" t="s">
        <v>298</v>
      </c>
      <c r="H3352">
        <v>198</v>
      </c>
      <c r="I3352">
        <f>MediaSpend[[#This Row],[GrossMediaSpend]]*1.19</f>
        <v>235.61999999999998</v>
      </c>
    </row>
    <row r="3353" spans="1:9" x14ac:dyDescent="0.3">
      <c r="A3353" s="7">
        <v>44822</v>
      </c>
      <c r="B3353" s="7">
        <v>2021</v>
      </c>
      <c r="C3353">
        <v>7</v>
      </c>
      <c r="D3353" t="s">
        <v>99</v>
      </c>
      <c r="E3353" t="s">
        <v>100</v>
      </c>
      <c r="F3353" t="s">
        <v>218</v>
      </c>
      <c r="G3353" t="s">
        <v>459</v>
      </c>
      <c r="H3353">
        <v>176</v>
      </c>
      <c r="I3353">
        <f>MediaSpend[[#This Row],[GrossMediaSpend]]*1.19</f>
        <v>209.44</v>
      </c>
    </row>
    <row r="3354" spans="1:9" x14ac:dyDescent="0.3">
      <c r="A3354" s="7">
        <v>44822</v>
      </c>
      <c r="B3354" s="7">
        <v>2021</v>
      </c>
      <c r="C3354">
        <v>7</v>
      </c>
      <c r="D3354" t="s">
        <v>99</v>
      </c>
      <c r="E3354" t="s">
        <v>100</v>
      </c>
      <c r="F3354" t="s">
        <v>218</v>
      </c>
      <c r="G3354" t="s">
        <v>220</v>
      </c>
      <c r="H3354">
        <v>120</v>
      </c>
      <c r="I3354">
        <f>MediaSpend[[#This Row],[GrossMediaSpend]]*1.19</f>
        <v>142.79999999999998</v>
      </c>
    </row>
    <row r="3355" spans="1:9" x14ac:dyDescent="0.3">
      <c r="A3355" s="7">
        <v>44822</v>
      </c>
      <c r="B3355" s="7">
        <v>2021</v>
      </c>
      <c r="C3355">
        <v>7</v>
      </c>
      <c r="D3355" t="s">
        <v>173</v>
      </c>
      <c r="E3355" t="s">
        <v>100</v>
      </c>
      <c r="F3355" t="s">
        <v>218</v>
      </c>
      <c r="G3355" t="s">
        <v>354</v>
      </c>
      <c r="H3355">
        <v>4</v>
      </c>
      <c r="I3355">
        <f>MediaSpend[[#This Row],[GrossMediaSpend]]*1.19</f>
        <v>4.76</v>
      </c>
    </row>
    <row r="3356" spans="1:9" x14ac:dyDescent="0.3">
      <c r="A3356" s="7">
        <v>44822</v>
      </c>
      <c r="B3356" s="7">
        <v>2021</v>
      </c>
      <c r="C3356">
        <v>7</v>
      </c>
      <c r="D3356" t="s">
        <v>173</v>
      </c>
      <c r="E3356" t="s">
        <v>100</v>
      </c>
      <c r="F3356" t="s">
        <v>218</v>
      </c>
      <c r="G3356" t="s">
        <v>219</v>
      </c>
      <c r="H3356">
        <v>22</v>
      </c>
      <c r="I3356">
        <f>MediaSpend[[#This Row],[GrossMediaSpend]]*1.19</f>
        <v>26.18</v>
      </c>
    </row>
    <row r="3357" spans="1:9" x14ac:dyDescent="0.3">
      <c r="A3357" s="7">
        <v>44822</v>
      </c>
      <c r="B3357" s="7">
        <v>2021</v>
      </c>
      <c r="C3357">
        <v>7</v>
      </c>
      <c r="D3357" t="s">
        <v>111</v>
      </c>
      <c r="E3357" t="s">
        <v>100</v>
      </c>
      <c r="F3357" t="s">
        <v>218</v>
      </c>
      <c r="G3357" t="s">
        <v>339</v>
      </c>
      <c r="H3357">
        <v>67</v>
      </c>
      <c r="I3357">
        <f>MediaSpend[[#This Row],[GrossMediaSpend]]*1.19</f>
        <v>79.72999999999999</v>
      </c>
    </row>
    <row r="3358" spans="1:9" x14ac:dyDescent="0.3">
      <c r="A3358" s="7">
        <v>44822</v>
      </c>
      <c r="B3358" s="7">
        <v>2021</v>
      </c>
      <c r="C3358">
        <v>7</v>
      </c>
      <c r="D3358" t="s">
        <v>99</v>
      </c>
      <c r="E3358" t="s">
        <v>100</v>
      </c>
      <c r="F3358" t="s">
        <v>218</v>
      </c>
      <c r="G3358" t="s">
        <v>221</v>
      </c>
      <c r="H3358">
        <v>136</v>
      </c>
      <c r="I3358">
        <f>MediaSpend[[#This Row],[GrossMediaSpend]]*1.19</f>
        <v>161.84</v>
      </c>
    </row>
    <row r="3359" spans="1:9" x14ac:dyDescent="0.3">
      <c r="A3359" s="7">
        <v>44822</v>
      </c>
      <c r="B3359" s="7">
        <v>2021</v>
      </c>
      <c r="C3359">
        <v>7</v>
      </c>
      <c r="D3359" t="s">
        <v>187</v>
      </c>
      <c r="E3359" t="s">
        <v>100</v>
      </c>
      <c r="F3359" t="s">
        <v>218</v>
      </c>
      <c r="G3359" t="s">
        <v>221</v>
      </c>
      <c r="H3359">
        <v>223</v>
      </c>
      <c r="I3359">
        <f>MediaSpend[[#This Row],[GrossMediaSpend]]*1.19</f>
        <v>265.37</v>
      </c>
    </row>
    <row r="3360" spans="1:9" x14ac:dyDescent="0.3">
      <c r="A3360" s="7">
        <v>44822</v>
      </c>
      <c r="B3360" s="7">
        <v>2021</v>
      </c>
      <c r="C3360">
        <v>7</v>
      </c>
      <c r="D3360" t="s">
        <v>107</v>
      </c>
      <c r="E3360" t="s">
        <v>100</v>
      </c>
      <c r="F3360" t="s">
        <v>218</v>
      </c>
      <c r="G3360" t="s">
        <v>221</v>
      </c>
      <c r="H3360">
        <v>188</v>
      </c>
      <c r="I3360">
        <f>MediaSpend[[#This Row],[GrossMediaSpend]]*1.19</f>
        <v>223.72</v>
      </c>
    </row>
    <row r="3361" spans="1:9" x14ac:dyDescent="0.3">
      <c r="A3361" s="7">
        <v>44822</v>
      </c>
      <c r="B3361" s="7">
        <v>2021</v>
      </c>
      <c r="C3361">
        <v>7</v>
      </c>
      <c r="D3361" t="s">
        <v>111</v>
      </c>
      <c r="E3361" t="s">
        <v>100</v>
      </c>
      <c r="F3361" t="s">
        <v>218</v>
      </c>
      <c r="G3361" t="s">
        <v>221</v>
      </c>
      <c r="H3361">
        <v>6</v>
      </c>
      <c r="I3361">
        <f>MediaSpend[[#This Row],[GrossMediaSpend]]*1.19</f>
        <v>7.14</v>
      </c>
    </row>
    <row r="3362" spans="1:9" x14ac:dyDescent="0.3">
      <c r="A3362" s="7">
        <v>44822</v>
      </c>
      <c r="B3362" s="7">
        <v>2021</v>
      </c>
      <c r="C3362">
        <v>7</v>
      </c>
      <c r="D3362" t="s">
        <v>222</v>
      </c>
      <c r="E3362" t="s">
        <v>100</v>
      </c>
      <c r="F3362" t="s">
        <v>218</v>
      </c>
      <c r="G3362" t="s">
        <v>221</v>
      </c>
      <c r="H3362">
        <v>126</v>
      </c>
      <c r="I3362">
        <f>MediaSpend[[#This Row],[GrossMediaSpend]]*1.19</f>
        <v>149.94</v>
      </c>
    </row>
    <row r="3363" spans="1:9" x14ac:dyDescent="0.3">
      <c r="A3363" s="7">
        <v>44822</v>
      </c>
      <c r="B3363" s="7">
        <v>2021</v>
      </c>
      <c r="C3363">
        <v>7</v>
      </c>
      <c r="D3363" t="s">
        <v>261</v>
      </c>
      <c r="E3363" t="s">
        <v>100</v>
      </c>
      <c r="F3363" t="s">
        <v>218</v>
      </c>
      <c r="G3363" t="s">
        <v>221</v>
      </c>
      <c r="H3363">
        <v>107</v>
      </c>
      <c r="I3363">
        <f>MediaSpend[[#This Row],[GrossMediaSpend]]*1.19</f>
        <v>127.33</v>
      </c>
    </row>
    <row r="3364" spans="1:9" x14ac:dyDescent="0.3">
      <c r="A3364" s="7">
        <v>44822</v>
      </c>
      <c r="B3364" s="7">
        <v>2021</v>
      </c>
      <c r="C3364">
        <v>7</v>
      </c>
      <c r="D3364" t="s">
        <v>206</v>
      </c>
      <c r="E3364" t="s">
        <v>100</v>
      </c>
      <c r="F3364" t="s">
        <v>218</v>
      </c>
      <c r="G3364" t="s">
        <v>221</v>
      </c>
      <c r="H3364">
        <v>140</v>
      </c>
      <c r="I3364">
        <f>MediaSpend[[#This Row],[GrossMediaSpend]]*1.19</f>
        <v>166.6</v>
      </c>
    </row>
    <row r="3365" spans="1:9" x14ac:dyDescent="0.3">
      <c r="A3365" s="7">
        <v>44853</v>
      </c>
      <c r="B3365" s="7">
        <v>2021</v>
      </c>
      <c r="C3365">
        <v>8</v>
      </c>
      <c r="D3365" t="s">
        <v>178</v>
      </c>
      <c r="E3365" t="s">
        <v>100</v>
      </c>
      <c r="F3365" t="s">
        <v>101</v>
      </c>
      <c r="G3365" t="s">
        <v>102</v>
      </c>
      <c r="H3365">
        <v>206</v>
      </c>
      <c r="I3365">
        <f>MediaSpend[[#This Row],[GrossMediaSpend]]*1.19</f>
        <v>245.14</v>
      </c>
    </row>
    <row r="3366" spans="1:9" x14ac:dyDescent="0.3">
      <c r="A3366" s="7">
        <v>44853</v>
      </c>
      <c r="B3366" s="7">
        <v>2021</v>
      </c>
      <c r="C3366">
        <v>8</v>
      </c>
      <c r="D3366" t="s">
        <v>103</v>
      </c>
      <c r="E3366" t="s">
        <v>100</v>
      </c>
      <c r="F3366" t="s">
        <v>101</v>
      </c>
      <c r="G3366" t="s">
        <v>102</v>
      </c>
      <c r="H3366">
        <v>97</v>
      </c>
      <c r="I3366">
        <f>MediaSpend[[#This Row],[GrossMediaSpend]]*1.19</f>
        <v>115.42999999999999</v>
      </c>
    </row>
    <row r="3367" spans="1:9" x14ac:dyDescent="0.3">
      <c r="A3367" s="7">
        <v>44853</v>
      </c>
      <c r="B3367" s="7">
        <v>2021</v>
      </c>
      <c r="C3367">
        <v>8</v>
      </c>
      <c r="D3367" t="s">
        <v>104</v>
      </c>
      <c r="E3367" t="s">
        <v>100</v>
      </c>
      <c r="F3367" t="s">
        <v>101</v>
      </c>
      <c r="G3367" t="s">
        <v>102</v>
      </c>
      <c r="H3367">
        <v>162</v>
      </c>
      <c r="I3367">
        <f>MediaSpend[[#This Row],[GrossMediaSpend]]*1.19</f>
        <v>192.78</v>
      </c>
    </row>
    <row r="3368" spans="1:9" x14ac:dyDescent="0.3">
      <c r="A3368" s="7">
        <v>44853</v>
      </c>
      <c r="B3368" s="7">
        <v>2021</v>
      </c>
      <c r="C3368">
        <v>8</v>
      </c>
      <c r="D3368" t="s">
        <v>111</v>
      </c>
      <c r="E3368" t="s">
        <v>100</v>
      </c>
      <c r="F3368" t="s">
        <v>101</v>
      </c>
      <c r="G3368" t="s">
        <v>102</v>
      </c>
      <c r="H3368">
        <v>70</v>
      </c>
      <c r="I3368">
        <f>MediaSpend[[#This Row],[GrossMediaSpend]]*1.19</f>
        <v>83.3</v>
      </c>
    </row>
    <row r="3369" spans="1:9" x14ac:dyDescent="0.3">
      <c r="A3369" s="7">
        <v>44853</v>
      </c>
      <c r="B3369" s="7">
        <v>2021</v>
      </c>
      <c r="C3369">
        <v>8</v>
      </c>
      <c r="D3369" t="s">
        <v>105</v>
      </c>
      <c r="E3369" t="s">
        <v>100</v>
      </c>
      <c r="F3369" t="s">
        <v>101</v>
      </c>
      <c r="G3369" t="s">
        <v>102</v>
      </c>
      <c r="H3369">
        <v>107</v>
      </c>
      <c r="I3369">
        <f>MediaSpend[[#This Row],[GrossMediaSpend]]*1.19</f>
        <v>127.33</v>
      </c>
    </row>
    <row r="3370" spans="1:9" x14ac:dyDescent="0.3">
      <c r="A3370" s="7">
        <v>44853</v>
      </c>
      <c r="B3370" s="7">
        <v>2021</v>
      </c>
      <c r="C3370">
        <v>8</v>
      </c>
      <c r="D3370" t="s">
        <v>103</v>
      </c>
      <c r="E3370" t="s">
        <v>100</v>
      </c>
      <c r="F3370" t="s">
        <v>101</v>
      </c>
      <c r="G3370" t="s">
        <v>106</v>
      </c>
      <c r="H3370">
        <v>237</v>
      </c>
      <c r="I3370">
        <f>MediaSpend[[#This Row],[GrossMediaSpend]]*1.19</f>
        <v>282.02999999999997</v>
      </c>
    </row>
    <row r="3371" spans="1:9" x14ac:dyDescent="0.3">
      <c r="A3371" s="7">
        <v>44853</v>
      </c>
      <c r="B3371" s="7">
        <v>2021</v>
      </c>
      <c r="C3371">
        <v>8</v>
      </c>
      <c r="D3371" t="s">
        <v>111</v>
      </c>
      <c r="E3371" t="s">
        <v>100</v>
      </c>
      <c r="F3371" t="s">
        <v>101</v>
      </c>
      <c r="G3371" t="s">
        <v>106</v>
      </c>
      <c r="H3371">
        <v>47</v>
      </c>
      <c r="I3371">
        <f>MediaSpend[[#This Row],[GrossMediaSpend]]*1.19</f>
        <v>55.93</v>
      </c>
    </row>
    <row r="3372" spans="1:9" x14ac:dyDescent="0.3">
      <c r="A3372" s="7">
        <v>44853</v>
      </c>
      <c r="B3372" s="7">
        <v>2021</v>
      </c>
      <c r="C3372">
        <v>8</v>
      </c>
      <c r="D3372" t="s">
        <v>104</v>
      </c>
      <c r="E3372" t="s">
        <v>100</v>
      </c>
      <c r="F3372" t="s">
        <v>101</v>
      </c>
      <c r="G3372" t="s">
        <v>106</v>
      </c>
      <c r="H3372">
        <v>154</v>
      </c>
      <c r="I3372">
        <f>MediaSpend[[#This Row],[GrossMediaSpend]]*1.19</f>
        <v>183.26</v>
      </c>
    </row>
    <row r="3373" spans="1:9" x14ac:dyDescent="0.3">
      <c r="A3373" s="7">
        <v>44853</v>
      </c>
      <c r="B3373" s="7">
        <v>2021</v>
      </c>
      <c r="C3373">
        <v>8</v>
      </c>
      <c r="D3373" t="s">
        <v>105</v>
      </c>
      <c r="E3373" t="s">
        <v>100</v>
      </c>
      <c r="F3373" t="s">
        <v>101</v>
      </c>
      <c r="G3373" t="s">
        <v>106</v>
      </c>
      <c r="H3373">
        <v>260</v>
      </c>
      <c r="I3373">
        <f>MediaSpend[[#This Row],[GrossMediaSpend]]*1.19</f>
        <v>309.39999999999998</v>
      </c>
    </row>
    <row r="3374" spans="1:9" x14ac:dyDescent="0.3">
      <c r="A3374" s="7">
        <v>44853</v>
      </c>
      <c r="B3374" s="7">
        <v>2021</v>
      </c>
      <c r="C3374">
        <v>8</v>
      </c>
      <c r="D3374" t="s">
        <v>103</v>
      </c>
      <c r="E3374" t="s">
        <v>100</v>
      </c>
      <c r="F3374" t="s">
        <v>101</v>
      </c>
      <c r="G3374" t="s">
        <v>110</v>
      </c>
      <c r="H3374">
        <v>194</v>
      </c>
      <c r="I3374">
        <f>MediaSpend[[#This Row],[GrossMediaSpend]]*1.19</f>
        <v>230.85999999999999</v>
      </c>
    </row>
    <row r="3375" spans="1:9" x14ac:dyDescent="0.3">
      <c r="A3375" s="7">
        <v>44853</v>
      </c>
      <c r="B3375" s="7">
        <v>2021</v>
      </c>
      <c r="C3375">
        <v>8</v>
      </c>
      <c r="D3375" t="s">
        <v>103</v>
      </c>
      <c r="E3375" t="s">
        <v>100</v>
      </c>
      <c r="F3375" t="s">
        <v>101</v>
      </c>
      <c r="G3375" t="s">
        <v>340</v>
      </c>
      <c r="H3375">
        <v>26</v>
      </c>
      <c r="I3375">
        <f>MediaSpend[[#This Row],[GrossMediaSpend]]*1.19</f>
        <v>30.939999999999998</v>
      </c>
    </row>
    <row r="3376" spans="1:9" x14ac:dyDescent="0.3">
      <c r="A3376" s="7">
        <v>44853</v>
      </c>
      <c r="B3376" s="7">
        <v>2021</v>
      </c>
      <c r="C3376">
        <v>8</v>
      </c>
      <c r="D3376" t="s">
        <v>103</v>
      </c>
      <c r="E3376" t="s">
        <v>100</v>
      </c>
      <c r="F3376" t="s">
        <v>101</v>
      </c>
      <c r="G3376" t="s">
        <v>223</v>
      </c>
      <c r="H3376">
        <v>144</v>
      </c>
      <c r="I3376">
        <f>MediaSpend[[#This Row],[GrossMediaSpend]]*1.19</f>
        <v>171.35999999999999</v>
      </c>
    </row>
    <row r="3377" spans="1:9" x14ac:dyDescent="0.3">
      <c r="A3377" s="7">
        <v>44853</v>
      </c>
      <c r="B3377" s="7">
        <v>2021</v>
      </c>
      <c r="C3377">
        <v>8</v>
      </c>
      <c r="D3377" t="s">
        <v>99</v>
      </c>
      <c r="E3377" t="s">
        <v>113</v>
      </c>
      <c r="F3377" t="s">
        <v>114</v>
      </c>
      <c r="G3377" t="s">
        <v>225</v>
      </c>
      <c r="H3377">
        <v>109</v>
      </c>
      <c r="I3377">
        <f>MediaSpend[[#This Row],[GrossMediaSpend]]*1.19</f>
        <v>129.71</v>
      </c>
    </row>
    <row r="3378" spans="1:9" x14ac:dyDescent="0.3">
      <c r="A3378" s="7">
        <v>44853</v>
      </c>
      <c r="B3378" s="7">
        <v>2021</v>
      </c>
      <c r="C3378">
        <v>8</v>
      </c>
      <c r="D3378" t="s">
        <v>99</v>
      </c>
      <c r="E3378" t="s">
        <v>113</v>
      </c>
      <c r="F3378" t="s">
        <v>114</v>
      </c>
      <c r="G3378" t="s">
        <v>228</v>
      </c>
      <c r="H3378">
        <v>230</v>
      </c>
      <c r="I3378">
        <f>MediaSpend[[#This Row],[GrossMediaSpend]]*1.19</f>
        <v>273.7</v>
      </c>
    </row>
    <row r="3379" spans="1:9" x14ac:dyDescent="0.3">
      <c r="A3379" s="7">
        <v>44853</v>
      </c>
      <c r="B3379" s="7">
        <v>2021</v>
      </c>
      <c r="C3379">
        <v>8</v>
      </c>
      <c r="D3379" t="s">
        <v>103</v>
      </c>
      <c r="E3379" t="s">
        <v>113</v>
      </c>
      <c r="F3379" t="s">
        <v>114</v>
      </c>
      <c r="G3379" t="s">
        <v>365</v>
      </c>
      <c r="H3379">
        <v>153</v>
      </c>
      <c r="I3379">
        <f>MediaSpend[[#This Row],[GrossMediaSpend]]*1.19</f>
        <v>182.07</v>
      </c>
    </row>
    <row r="3380" spans="1:9" x14ac:dyDescent="0.3">
      <c r="A3380" s="7">
        <v>44853</v>
      </c>
      <c r="B3380" s="7">
        <v>2021</v>
      </c>
      <c r="C3380">
        <v>8</v>
      </c>
      <c r="D3380" t="s">
        <v>103</v>
      </c>
      <c r="E3380" t="s">
        <v>113</v>
      </c>
      <c r="F3380" t="s">
        <v>114</v>
      </c>
      <c r="G3380" t="s">
        <v>115</v>
      </c>
      <c r="H3380">
        <v>205</v>
      </c>
      <c r="I3380">
        <f>MediaSpend[[#This Row],[GrossMediaSpend]]*1.19</f>
        <v>243.95</v>
      </c>
    </row>
    <row r="3381" spans="1:9" x14ac:dyDescent="0.3">
      <c r="A3381" s="7">
        <v>44853</v>
      </c>
      <c r="B3381" s="7">
        <v>2021</v>
      </c>
      <c r="C3381">
        <v>8</v>
      </c>
      <c r="D3381" t="s">
        <v>107</v>
      </c>
      <c r="E3381" t="s">
        <v>113</v>
      </c>
      <c r="F3381" t="s">
        <v>114</v>
      </c>
      <c r="G3381" t="s">
        <v>225</v>
      </c>
      <c r="H3381">
        <v>182</v>
      </c>
      <c r="I3381">
        <f>MediaSpend[[#This Row],[GrossMediaSpend]]*1.19</f>
        <v>216.57999999999998</v>
      </c>
    </row>
    <row r="3382" spans="1:9" x14ac:dyDescent="0.3">
      <c r="A3382" s="7">
        <v>44853</v>
      </c>
      <c r="B3382" s="7">
        <v>2021</v>
      </c>
      <c r="C3382">
        <v>8</v>
      </c>
      <c r="D3382" t="s">
        <v>107</v>
      </c>
      <c r="E3382" t="s">
        <v>113</v>
      </c>
      <c r="F3382" t="s">
        <v>114</v>
      </c>
      <c r="G3382" t="s">
        <v>228</v>
      </c>
      <c r="H3382">
        <v>258</v>
      </c>
      <c r="I3382">
        <f>MediaSpend[[#This Row],[GrossMediaSpend]]*1.19</f>
        <v>307.02</v>
      </c>
    </row>
    <row r="3383" spans="1:9" x14ac:dyDescent="0.3">
      <c r="A3383" s="7">
        <v>44853</v>
      </c>
      <c r="B3383" s="7">
        <v>2021</v>
      </c>
      <c r="C3383">
        <v>8</v>
      </c>
      <c r="D3383" t="s">
        <v>105</v>
      </c>
      <c r="E3383" t="s">
        <v>113</v>
      </c>
      <c r="F3383" t="s">
        <v>114</v>
      </c>
      <c r="G3383" t="s">
        <v>388</v>
      </c>
      <c r="H3383">
        <v>135</v>
      </c>
      <c r="I3383">
        <f>MediaSpend[[#This Row],[GrossMediaSpend]]*1.19</f>
        <v>160.65</v>
      </c>
    </row>
    <row r="3384" spans="1:9" x14ac:dyDescent="0.3">
      <c r="A3384" s="7">
        <v>44853</v>
      </c>
      <c r="B3384" s="7">
        <v>2021</v>
      </c>
      <c r="C3384">
        <v>8</v>
      </c>
      <c r="D3384" t="s">
        <v>112</v>
      </c>
      <c r="E3384" t="s">
        <v>113</v>
      </c>
      <c r="F3384" t="s">
        <v>114</v>
      </c>
      <c r="G3384" t="s">
        <v>279</v>
      </c>
      <c r="H3384">
        <v>73</v>
      </c>
      <c r="I3384">
        <f>MediaSpend[[#This Row],[GrossMediaSpend]]*1.19</f>
        <v>86.86999999999999</v>
      </c>
    </row>
    <row r="3385" spans="1:9" x14ac:dyDescent="0.3">
      <c r="A3385" s="7">
        <v>44853</v>
      </c>
      <c r="B3385" s="7">
        <v>2021</v>
      </c>
      <c r="C3385">
        <v>8</v>
      </c>
      <c r="D3385" t="s">
        <v>112</v>
      </c>
      <c r="E3385" t="s">
        <v>113</v>
      </c>
      <c r="F3385" t="s">
        <v>114</v>
      </c>
      <c r="G3385" t="s">
        <v>372</v>
      </c>
      <c r="H3385">
        <v>122</v>
      </c>
      <c r="I3385">
        <f>MediaSpend[[#This Row],[GrossMediaSpend]]*1.19</f>
        <v>145.18</v>
      </c>
    </row>
    <row r="3386" spans="1:9" x14ac:dyDescent="0.3">
      <c r="A3386" s="7">
        <v>44853</v>
      </c>
      <c r="B3386" s="7">
        <v>2021</v>
      </c>
      <c r="C3386">
        <v>8</v>
      </c>
      <c r="D3386" t="s">
        <v>116</v>
      </c>
      <c r="E3386" t="s">
        <v>113</v>
      </c>
      <c r="F3386" t="s">
        <v>114</v>
      </c>
      <c r="G3386" t="s">
        <v>115</v>
      </c>
      <c r="H3386">
        <v>37</v>
      </c>
      <c r="I3386">
        <f>MediaSpend[[#This Row],[GrossMediaSpend]]*1.19</f>
        <v>44.03</v>
      </c>
    </row>
    <row r="3387" spans="1:9" x14ac:dyDescent="0.3">
      <c r="A3387" s="7">
        <v>44853</v>
      </c>
      <c r="B3387" s="7">
        <v>2021</v>
      </c>
      <c r="C3387">
        <v>8</v>
      </c>
      <c r="D3387" t="s">
        <v>116</v>
      </c>
      <c r="E3387" t="s">
        <v>113</v>
      </c>
      <c r="F3387" t="s">
        <v>114</v>
      </c>
      <c r="G3387" t="s">
        <v>372</v>
      </c>
      <c r="H3387">
        <v>53</v>
      </c>
      <c r="I3387">
        <f>MediaSpend[[#This Row],[GrossMediaSpend]]*1.19</f>
        <v>63.07</v>
      </c>
    </row>
    <row r="3388" spans="1:9" x14ac:dyDescent="0.3">
      <c r="A3388" s="7">
        <v>44853</v>
      </c>
      <c r="B3388" s="7">
        <v>2021</v>
      </c>
      <c r="C3388">
        <v>8</v>
      </c>
      <c r="D3388" t="s">
        <v>99</v>
      </c>
      <c r="E3388" t="s">
        <v>113</v>
      </c>
      <c r="F3388" t="s">
        <v>114</v>
      </c>
      <c r="G3388" t="s">
        <v>117</v>
      </c>
      <c r="H3388">
        <v>95</v>
      </c>
      <c r="I3388">
        <f>MediaSpend[[#This Row],[GrossMediaSpend]]*1.19</f>
        <v>113.05</v>
      </c>
    </row>
    <row r="3389" spans="1:9" x14ac:dyDescent="0.3">
      <c r="A3389" s="7">
        <v>44853</v>
      </c>
      <c r="B3389" s="7">
        <v>2021</v>
      </c>
      <c r="C3389">
        <v>8</v>
      </c>
      <c r="D3389" t="s">
        <v>103</v>
      </c>
      <c r="E3389" t="s">
        <v>113</v>
      </c>
      <c r="F3389" t="s">
        <v>114</v>
      </c>
      <c r="G3389" t="s">
        <v>117</v>
      </c>
      <c r="H3389">
        <v>195</v>
      </c>
      <c r="I3389">
        <f>MediaSpend[[#This Row],[GrossMediaSpend]]*1.19</f>
        <v>232.04999999999998</v>
      </c>
    </row>
    <row r="3390" spans="1:9" x14ac:dyDescent="0.3">
      <c r="A3390" s="7">
        <v>44853</v>
      </c>
      <c r="B3390" s="7">
        <v>2021</v>
      </c>
      <c r="C3390">
        <v>8</v>
      </c>
      <c r="D3390" t="s">
        <v>116</v>
      </c>
      <c r="E3390" t="s">
        <v>113</v>
      </c>
      <c r="F3390" t="s">
        <v>114</v>
      </c>
      <c r="G3390" t="s">
        <v>117</v>
      </c>
      <c r="H3390">
        <v>63</v>
      </c>
      <c r="I3390">
        <f>MediaSpend[[#This Row],[GrossMediaSpend]]*1.19</f>
        <v>74.97</v>
      </c>
    </row>
    <row r="3391" spans="1:9" x14ac:dyDescent="0.3">
      <c r="A3391" s="7">
        <v>44853</v>
      </c>
      <c r="B3391" s="7">
        <v>2021</v>
      </c>
      <c r="C3391">
        <v>8</v>
      </c>
      <c r="D3391" t="s">
        <v>99</v>
      </c>
      <c r="E3391" t="s">
        <v>118</v>
      </c>
      <c r="F3391" t="s">
        <v>119</v>
      </c>
      <c r="G3391" t="s">
        <v>120</v>
      </c>
      <c r="H3391">
        <v>248</v>
      </c>
      <c r="I3391">
        <f>MediaSpend[[#This Row],[GrossMediaSpend]]*1.19</f>
        <v>295.12</v>
      </c>
    </row>
    <row r="3392" spans="1:9" x14ac:dyDescent="0.3">
      <c r="A3392" s="7">
        <v>44853</v>
      </c>
      <c r="B3392" s="7">
        <v>2021</v>
      </c>
      <c r="C3392">
        <v>8</v>
      </c>
      <c r="D3392" t="s">
        <v>107</v>
      </c>
      <c r="E3392" t="s">
        <v>118</v>
      </c>
      <c r="F3392" t="s">
        <v>119</v>
      </c>
      <c r="G3392" t="s">
        <v>120</v>
      </c>
      <c r="H3392">
        <v>100</v>
      </c>
      <c r="I3392">
        <f>MediaSpend[[#This Row],[GrossMediaSpend]]*1.19</f>
        <v>119</v>
      </c>
    </row>
    <row r="3393" spans="1:9" x14ac:dyDescent="0.3">
      <c r="A3393" s="7">
        <v>44853</v>
      </c>
      <c r="B3393" s="7">
        <v>2021</v>
      </c>
      <c r="C3393">
        <v>8</v>
      </c>
      <c r="D3393" t="s">
        <v>111</v>
      </c>
      <c r="E3393" t="s">
        <v>118</v>
      </c>
      <c r="F3393" t="s">
        <v>119</v>
      </c>
      <c r="G3393" t="s">
        <v>120</v>
      </c>
      <c r="H3393">
        <v>169</v>
      </c>
      <c r="I3393">
        <f>MediaSpend[[#This Row],[GrossMediaSpend]]*1.19</f>
        <v>201.10999999999999</v>
      </c>
    </row>
    <row r="3394" spans="1:9" x14ac:dyDescent="0.3">
      <c r="A3394" s="7">
        <v>44853</v>
      </c>
      <c r="B3394" s="7">
        <v>2021</v>
      </c>
      <c r="C3394">
        <v>8</v>
      </c>
      <c r="D3394" t="s">
        <v>261</v>
      </c>
      <c r="E3394" t="s">
        <v>118</v>
      </c>
      <c r="F3394" t="s">
        <v>119</v>
      </c>
      <c r="G3394" t="s">
        <v>120</v>
      </c>
      <c r="H3394">
        <v>94</v>
      </c>
      <c r="I3394">
        <f>MediaSpend[[#This Row],[GrossMediaSpend]]*1.19</f>
        <v>111.86</v>
      </c>
    </row>
    <row r="3395" spans="1:9" x14ac:dyDescent="0.3">
      <c r="A3395" s="7">
        <v>44853</v>
      </c>
      <c r="B3395" s="7">
        <v>2021</v>
      </c>
      <c r="C3395">
        <v>8</v>
      </c>
      <c r="D3395" t="s">
        <v>99</v>
      </c>
      <c r="E3395" t="s">
        <v>118</v>
      </c>
      <c r="F3395" t="s">
        <v>119</v>
      </c>
      <c r="G3395" t="s">
        <v>121</v>
      </c>
      <c r="H3395">
        <v>234</v>
      </c>
      <c r="I3395">
        <f>MediaSpend[[#This Row],[GrossMediaSpend]]*1.19</f>
        <v>278.45999999999998</v>
      </c>
    </row>
    <row r="3396" spans="1:9" x14ac:dyDescent="0.3">
      <c r="A3396" s="7">
        <v>44853</v>
      </c>
      <c r="B3396" s="7">
        <v>2021</v>
      </c>
      <c r="C3396">
        <v>8</v>
      </c>
      <c r="D3396" t="s">
        <v>99</v>
      </c>
      <c r="E3396" t="s">
        <v>118</v>
      </c>
      <c r="F3396" t="s">
        <v>119</v>
      </c>
      <c r="G3396" t="s">
        <v>229</v>
      </c>
      <c r="H3396">
        <v>272</v>
      </c>
      <c r="I3396">
        <f>MediaSpend[[#This Row],[GrossMediaSpend]]*1.19</f>
        <v>323.68</v>
      </c>
    </row>
    <row r="3397" spans="1:9" x14ac:dyDescent="0.3">
      <c r="A3397" s="7">
        <v>44853</v>
      </c>
      <c r="B3397" s="7">
        <v>2021</v>
      </c>
      <c r="C3397">
        <v>8</v>
      </c>
      <c r="D3397" t="s">
        <v>107</v>
      </c>
      <c r="E3397" t="s">
        <v>118</v>
      </c>
      <c r="F3397" t="s">
        <v>119</v>
      </c>
      <c r="G3397" t="s">
        <v>121</v>
      </c>
      <c r="H3397">
        <v>253</v>
      </c>
      <c r="I3397">
        <f>MediaSpend[[#This Row],[GrossMediaSpend]]*1.19</f>
        <v>301.07</v>
      </c>
    </row>
    <row r="3398" spans="1:9" x14ac:dyDescent="0.3">
      <c r="A3398" s="7">
        <v>44853</v>
      </c>
      <c r="B3398" s="7">
        <v>2021</v>
      </c>
      <c r="C3398">
        <v>8</v>
      </c>
      <c r="D3398" t="s">
        <v>107</v>
      </c>
      <c r="E3398" t="s">
        <v>118</v>
      </c>
      <c r="F3398" t="s">
        <v>119</v>
      </c>
      <c r="G3398" t="s">
        <v>229</v>
      </c>
      <c r="H3398">
        <v>51</v>
      </c>
      <c r="I3398">
        <f>MediaSpend[[#This Row],[GrossMediaSpend]]*1.19</f>
        <v>60.69</v>
      </c>
    </row>
    <row r="3399" spans="1:9" x14ac:dyDescent="0.3">
      <c r="A3399" s="7">
        <v>44853</v>
      </c>
      <c r="B3399" s="7">
        <v>2021</v>
      </c>
      <c r="C3399">
        <v>8</v>
      </c>
      <c r="D3399" t="s">
        <v>111</v>
      </c>
      <c r="E3399" t="s">
        <v>118</v>
      </c>
      <c r="F3399" t="s">
        <v>119</v>
      </c>
      <c r="G3399" t="s">
        <v>121</v>
      </c>
      <c r="H3399">
        <v>160</v>
      </c>
      <c r="I3399">
        <f>MediaSpend[[#This Row],[GrossMediaSpend]]*1.19</f>
        <v>190.39999999999998</v>
      </c>
    </row>
    <row r="3400" spans="1:9" x14ac:dyDescent="0.3">
      <c r="A3400" s="7">
        <v>44853</v>
      </c>
      <c r="B3400" s="7">
        <v>2021</v>
      </c>
      <c r="C3400">
        <v>8</v>
      </c>
      <c r="D3400" t="s">
        <v>99</v>
      </c>
      <c r="E3400" t="s">
        <v>118</v>
      </c>
      <c r="F3400" t="s">
        <v>218</v>
      </c>
      <c r="G3400" t="s">
        <v>230</v>
      </c>
      <c r="H3400">
        <v>62</v>
      </c>
      <c r="I3400">
        <f>MediaSpend[[#This Row],[GrossMediaSpend]]*1.19</f>
        <v>73.78</v>
      </c>
    </row>
    <row r="3401" spans="1:9" x14ac:dyDescent="0.3">
      <c r="A3401" s="7">
        <v>44853</v>
      </c>
      <c r="B3401" s="7">
        <v>2021</v>
      </c>
      <c r="C3401">
        <v>8</v>
      </c>
      <c r="D3401" t="s">
        <v>99</v>
      </c>
      <c r="E3401" t="s">
        <v>118</v>
      </c>
      <c r="F3401" t="s">
        <v>267</v>
      </c>
      <c r="G3401" t="s">
        <v>268</v>
      </c>
      <c r="H3401">
        <v>162</v>
      </c>
      <c r="I3401">
        <f>MediaSpend[[#This Row],[GrossMediaSpend]]*1.19</f>
        <v>192.78</v>
      </c>
    </row>
    <row r="3402" spans="1:9" x14ac:dyDescent="0.3">
      <c r="A3402" s="7">
        <v>44853</v>
      </c>
      <c r="B3402" s="7">
        <v>2021</v>
      </c>
      <c r="C3402">
        <v>8</v>
      </c>
      <c r="D3402" t="s">
        <v>107</v>
      </c>
      <c r="E3402" t="s">
        <v>118</v>
      </c>
      <c r="F3402" t="s">
        <v>218</v>
      </c>
      <c r="G3402" t="s">
        <v>230</v>
      </c>
      <c r="H3402">
        <v>150</v>
      </c>
      <c r="I3402">
        <f>MediaSpend[[#This Row],[GrossMediaSpend]]*1.19</f>
        <v>178.5</v>
      </c>
    </row>
    <row r="3403" spans="1:9" x14ac:dyDescent="0.3">
      <c r="A3403" s="7">
        <v>44853</v>
      </c>
      <c r="B3403" s="7">
        <v>2021</v>
      </c>
      <c r="C3403">
        <v>8</v>
      </c>
      <c r="D3403" t="s">
        <v>107</v>
      </c>
      <c r="E3403" t="s">
        <v>118</v>
      </c>
      <c r="F3403" t="s">
        <v>122</v>
      </c>
      <c r="G3403" t="s">
        <v>123</v>
      </c>
      <c r="H3403">
        <v>172</v>
      </c>
      <c r="I3403">
        <f>MediaSpend[[#This Row],[GrossMediaSpend]]*1.19</f>
        <v>204.67999999999998</v>
      </c>
    </row>
    <row r="3404" spans="1:9" x14ac:dyDescent="0.3">
      <c r="A3404" s="7">
        <v>44853</v>
      </c>
      <c r="B3404" s="7">
        <v>2021</v>
      </c>
      <c r="C3404">
        <v>8</v>
      </c>
      <c r="D3404" t="s">
        <v>111</v>
      </c>
      <c r="E3404" t="s">
        <v>118</v>
      </c>
      <c r="F3404" t="s">
        <v>456</v>
      </c>
      <c r="G3404" t="s">
        <v>457</v>
      </c>
      <c r="H3404">
        <v>178</v>
      </c>
      <c r="I3404">
        <f>MediaSpend[[#This Row],[GrossMediaSpend]]*1.19</f>
        <v>211.82</v>
      </c>
    </row>
    <row r="3405" spans="1:9" x14ac:dyDescent="0.3">
      <c r="A3405" s="7">
        <v>44853</v>
      </c>
      <c r="B3405" s="7">
        <v>2021</v>
      </c>
      <c r="C3405">
        <v>8</v>
      </c>
      <c r="D3405" t="s">
        <v>149</v>
      </c>
      <c r="E3405" t="s">
        <v>118</v>
      </c>
      <c r="F3405" t="s">
        <v>122</v>
      </c>
      <c r="G3405" t="s">
        <v>123</v>
      </c>
      <c r="H3405">
        <v>176</v>
      </c>
      <c r="I3405">
        <f>MediaSpend[[#This Row],[GrossMediaSpend]]*1.19</f>
        <v>209.44</v>
      </c>
    </row>
    <row r="3406" spans="1:9" x14ac:dyDescent="0.3">
      <c r="A3406" s="7">
        <v>44853</v>
      </c>
      <c r="B3406" s="7">
        <v>2021</v>
      </c>
      <c r="C3406">
        <v>8</v>
      </c>
      <c r="D3406" t="s">
        <v>261</v>
      </c>
      <c r="E3406" t="s">
        <v>118</v>
      </c>
      <c r="F3406" t="s">
        <v>218</v>
      </c>
      <c r="G3406" t="s">
        <v>230</v>
      </c>
      <c r="H3406">
        <v>246</v>
      </c>
      <c r="I3406">
        <f>MediaSpend[[#This Row],[GrossMediaSpend]]*1.19</f>
        <v>292.74</v>
      </c>
    </row>
    <row r="3407" spans="1:9" x14ac:dyDescent="0.3">
      <c r="A3407" s="7">
        <v>44853</v>
      </c>
      <c r="B3407" s="7">
        <v>2021</v>
      </c>
      <c r="C3407">
        <v>8</v>
      </c>
      <c r="D3407" t="s">
        <v>261</v>
      </c>
      <c r="E3407" t="s">
        <v>118</v>
      </c>
      <c r="F3407" t="s">
        <v>379</v>
      </c>
      <c r="G3407" t="s">
        <v>380</v>
      </c>
      <c r="H3407">
        <v>239</v>
      </c>
      <c r="I3407">
        <f>MediaSpend[[#This Row],[GrossMediaSpend]]*1.19</f>
        <v>284.40999999999997</v>
      </c>
    </row>
    <row r="3408" spans="1:9" x14ac:dyDescent="0.3">
      <c r="A3408" s="7">
        <v>44853</v>
      </c>
      <c r="B3408" s="7">
        <v>2021</v>
      </c>
      <c r="C3408">
        <v>8</v>
      </c>
      <c r="D3408" t="s">
        <v>105</v>
      </c>
      <c r="E3408" t="s">
        <v>118</v>
      </c>
      <c r="F3408" t="s">
        <v>129</v>
      </c>
      <c r="G3408" t="s">
        <v>130</v>
      </c>
      <c r="H3408">
        <v>36</v>
      </c>
      <c r="I3408">
        <f>MediaSpend[[#This Row],[GrossMediaSpend]]*1.19</f>
        <v>42.839999999999996</v>
      </c>
    </row>
    <row r="3409" spans="1:9" x14ac:dyDescent="0.3">
      <c r="A3409" s="7">
        <v>44853</v>
      </c>
      <c r="B3409" s="7">
        <v>2021</v>
      </c>
      <c r="C3409">
        <v>8</v>
      </c>
      <c r="D3409" t="s">
        <v>105</v>
      </c>
      <c r="E3409" t="s">
        <v>118</v>
      </c>
      <c r="F3409" t="s">
        <v>127</v>
      </c>
      <c r="G3409" t="s">
        <v>390</v>
      </c>
      <c r="H3409">
        <v>230</v>
      </c>
      <c r="I3409">
        <f>MediaSpend[[#This Row],[GrossMediaSpend]]*1.19</f>
        <v>273.7</v>
      </c>
    </row>
    <row r="3410" spans="1:9" x14ac:dyDescent="0.3">
      <c r="A3410" s="7">
        <v>44853</v>
      </c>
      <c r="B3410" s="7">
        <v>2021</v>
      </c>
      <c r="C3410">
        <v>8</v>
      </c>
      <c r="D3410" t="s">
        <v>103</v>
      </c>
      <c r="E3410" t="s">
        <v>113</v>
      </c>
      <c r="F3410" t="s">
        <v>231</v>
      </c>
      <c r="G3410" t="s">
        <v>235</v>
      </c>
      <c r="H3410">
        <v>35</v>
      </c>
      <c r="I3410">
        <f>MediaSpend[[#This Row],[GrossMediaSpend]]*1.19</f>
        <v>41.65</v>
      </c>
    </row>
    <row r="3411" spans="1:9" x14ac:dyDescent="0.3">
      <c r="A3411" s="7">
        <v>44853</v>
      </c>
      <c r="B3411" s="7">
        <v>2021</v>
      </c>
      <c r="C3411">
        <v>8</v>
      </c>
      <c r="D3411" t="s">
        <v>103</v>
      </c>
      <c r="E3411" t="s">
        <v>113</v>
      </c>
      <c r="F3411" t="s">
        <v>231</v>
      </c>
      <c r="G3411" t="s">
        <v>232</v>
      </c>
      <c r="H3411">
        <v>263</v>
      </c>
      <c r="I3411">
        <f>MediaSpend[[#This Row],[GrossMediaSpend]]*1.19</f>
        <v>312.96999999999997</v>
      </c>
    </row>
    <row r="3412" spans="1:9" x14ac:dyDescent="0.3">
      <c r="A3412" s="7">
        <v>44853</v>
      </c>
      <c r="B3412" s="7">
        <v>2021</v>
      </c>
      <c r="C3412">
        <v>8</v>
      </c>
      <c r="D3412" t="s">
        <v>99</v>
      </c>
      <c r="E3412" t="s">
        <v>113</v>
      </c>
      <c r="F3412" t="s">
        <v>233</v>
      </c>
      <c r="G3412" t="s">
        <v>234</v>
      </c>
      <c r="H3412">
        <v>151</v>
      </c>
      <c r="I3412">
        <f>MediaSpend[[#This Row],[GrossMediaSpend]]*1.19</f>
        <v>179.69</v>
      </c>
    </row>
    <row r="3413" spans="1:9" x14ac:dyDescent="0.3">
      <c r="A3413" s="7">
        <v>44853</v>
      </c>
      <c r="B3413" s="7">
        <v>2021</v>
      </c>
      <c r="C3413">
        <v>8</v>
      </c>
      <c r="D3413" t="s">
        <v>103</v>
      </c>
      <c r="E3413" t="s">
        <v>113</v>
      </c>
      <c r="F3413" t="s">
        <v>137</v>
      </c>
      <c r="G3413" t="s">
        <v>138</v>
      </c>
      <c r="H3413">
        <v>171</v>
      </c>
      <c r="I3413">
        <f>MediaSpend[[#This Row],[GrossMediaSpend]]*1.19</f>
        <v>203.48999999999998</v>
      </c>
    </row>
    <row r="3414" spans="1:9" x14ac:dyDescent="0.3">
      <c r="A3414" s="7">
        <v>44853</v>
      </c>
      <c r="B3414" s="7">
        <v>2021</v>
      </c>
      <c r="C3414">
        <v>8</v>
      </c>
      <c r="D3414" t="s">
        <v>178</v>
      </c>
      <c r="E3414" t="s">
        <v>113</v>
      </c>
      <c r="F3414" t="s">
        <v>143</v>
      </c>
      <c r="G3414" t="s">
        <v>458</v>
      </c>
      <c r="H3414">
        <v>259</v>
      </c>
      <c r="I3414">
        <f>MediaSpend[[#This Row],[GrossMediaSpend]]*1.19</f>
        <v>308.20999999999998</v>
      </c>
    </row>
    <row r="3415" spans="1:9" x14ac:dyDescent="0.3">
      <c r="A3415" s="7">
        <v>44853</v>
      </c>
      <c r="B3415" s="7">
        <v>2021</v>
      </c>
      <c r="C3415">
        <v>8</v>
      </c>
      <c r="D3415" t="s">
        <v>107</v>
      </c>
      <c r="E3415" t="s">
        <v>113</v>
      </c>
      <c r="F3415" t="s">
        <v>150</v>
      </c>
      <c r="G3415" t="s">
        <v>151</v>
      </c>
      <c r="H3415">
        <v>200</v>
      </c>
      <c r="I3415">
        <f>MediaSpend[[#This Row],[GrossMediaSpend]]*1.19</f>
        <v>238</v>
      </c>
    </row>
    <row r="3416" spans="1:9" x14ac:dyDescent="0.3">
      <c r="A3416" s="7">
        <v>44853</v>
      </c>
      <c r="B3416" s="7">
        <v>2021</v>
      </c>
      <c r="C3416">
        <v>8</v>
      </c>
      <c r="D3416" t="s">
        <v>111</v>
      </c>
      <c r="E3416" t="s">
        <v>113</v>
      </c>
      <c r="F3416" t="s">
        <v>143</v>
      </c>
      <c r="G3416" t="s">
        <v>236</v>
      </c>
      <c r="H3416">
        <v>170</v>
      </c>
      <c r="I3416">
        <f>MediaSpend[[#This Row],[GrossMediaSpend]]*1.19</f>
        <v>202.29999999999998</v>
      </c>
    </row>
    <row r="3417" spans="1:9" x14ac:dyDescent="0.3">
      <c r="A3417" s="7">
        <v>44853</v>
      </c>
      <c r="B3417" s="7">
        <v>2021</v>
      </c>
      <c r="C3417">
        <v>8</v>
      </c>
      <c r="D3417" t="s">
        <v>111</v>
      </c>
      <c r="E3417" t="s">
        <v>113</v>
      </c>
      <c r="F3417" t="s">
        <v>135</v>
      </c>
      <c r="G3417" t="s">
        <v>136</v>
      </c>
      <c r="H3417">
        <v>136</v>
      </c>
      <c r="I3417">
        <f>MediaSpend[[#This Row],[GrossMediaSpend]]*1.19</f>
        <v>161.84</v>
      </c>
    </row>
    <row r="3418" spans="1:9" x14ac:dyDescent="0.3">
      <c r="A3418" s="7">
        <v>44853</v>
      </c>
      <c r="B3418" s="7">
        <v>2021</v>
      </c>
      <c r="C3418">
        <v>8</v>
      </c>
      <c r="D3418" t="s">
        <v>149</v>
      </c>
      <c r="E3418" t="s">
        <v>113</v>
      </c>
      <c r="F3418" t="s">
        <v>137</v>
      </c>
      <c r="G3418" t="s">
        <v>138</v>
      </c>
      <c r="H3418">
        <v>159</v>
      </c>
      <c r="I3418">
        <f>MediaSpend[[#This Row],[GrossMediaSpend]]*1.19</f>
        <v>189.20999999999998</v>
      </c>
    </row>
    <row r="3419" spans="1:9" x14ac:dyDescent="0.3">
      <c r="A3419" s="7">
        <v>44853</v>
      </c>
      <c r="B3419" s="7">
        <v>2021</v>
      </c>
      <c r="C3419">
        <v>8</v>
      </c>
      <c r="D3419" t="s">
        <v>149</v>
      </c>
      <c r="E3419" t="s">
        <v>113</v>
      </c>
      <c r="F3419" t="s">
        <v>150</v>
      </c>
      <c r="G3419" t="s">
        <v>151</v>
      </c>
      <c r="H3419">
        <v>254</v>
      </c>
      <c r="I3419">
        <f>MediaSpend[[#This Row],[GrossMediaSpend]]*1.19</f>
        <v>302.26</v>
      </c>
    </row>
    <row r="3420" spans="1:9" x14ac:dyDescent="0.3">
      <c r="A3420" s="7">
        <v>44853</v>
      </c>
      <c r="B3420" s="7">
        <v>2021</v>
      </c>
      <c r="C3420">
        <v>8</v>
      </c>
      <c r="D3420" t="s">
        <v>112</v>
      </c>
      <c r="E3420" t="s">
        <v>113</v>
      </c>
      <c r="F3420" t="s">
        <v>343</v>
      </c>
      <c r="G3420" t="s">
        <v>344</v>
      </c>
      <c r="H3420">
        <v>48</v>
      </c>
      <c r="I3420">
        <f>MediaSpend[[#This Row],[GrossMediaSpend]]*1.19</f>
        <v>57.12</v>
      </c>
    </row>
    <row r="3421" spans="1:9" x14ac:dyDescent="0.3">
      <c r="A3421" s="7">
        <v>44853</v>
      </c>
      <c r="B3421" s="7">
        <v>2021</v>
      </c>
      <c r="C3421">
        <v>8</v>
      </c>
      <c r="D3421" t="s">
        <v>105</v>
      </c>
      <c r="E3421" t="s">
        <v>113</v>
      </c>
      <c r="F3421" t="s">
        <v>237</v>
      </c>
      <c r="G3421" t="s">
        <v>276</v>
      </c>
      <c r="H3421">
        <v>206</v>
      </c>
      <c r="I3421">
        <f>MediaSpend[[#This Row],[GrossMediaSpend]]*1.19</f>
        <v>245.14</v>
      </c>
    </row>
    <row r="3422" spans="1:9" x14ac:dyDescent="0.3">
      <c r="A3422" s="7">
        <v>44853</v>
      </c>
      <c r="B3422" s="7">
        <v>2021</v>
      </c>
      <c r="C3422">
        <v>8</v>
      </c>
      <c r="D3422" t="s">
        <v>105</v>
      </c>
      <c r="E3422" t="s">
        <v>113</v>
      </c>
      <c r="F3422" t="s">
        <v>154</v>
      </c>
      <c r="G3422" t="s">
        <v>307</v>
      </c>
      <c r="H3422">
        <v>189</v>
      </c>
      <c r="I3422">
        <f>MediaSpend[[#This Row],[GrossMediaSpend]]*1.19</f>
        <v>224.91</v>
      </c>
    </row>
    <row r="3423" spans="1:9" x14ac:dyDescent="0.3">
      <c r="A3423" s="7">
        <v>44853</v>
      </c>
      <c r="B3423" s="7">
        <v>2021</v>
      </c>
      <c r="C3423">
        <v>8</v>
      </c>
      <c r="D3423" t="s">
        <v>112</v>
      </c>
      <c r="E3423" t="s">
        <v>113</v>
      </c>
      <c r="F3423" t="s">
        <v>278</v>
      </c>
      <c r="G3423" t="s">
        <v>280</v>
      </c>
      <c r="H3423">
        <v>43</v>
      </c>
      <c r="I3423">
        <f>MediaSpend[[#This Row],[GrossMediaSpend]]*1.19</f>
        <v>51.169999999999995</v>
      </c>
    </row>
    <row r="3424" spans="1:9" x14ac:dyDescent="0.3">
      <c r="A3424" s="7">
        <v>44853</v>
      </c>
      <c r="B3424" s="7">
        <v>2021</v>
      </c>
      <c r="C3424">
        <v>8</v>
      </c>
      <c r="D3424" t="s">
        <v>112</v>
      </c>
      <c r="E3424" t="s">
        <v>113</v>
      </c>
      <c r="F3424" t="s">
        <v>278</v>
      </c>
      <c r="G3424" t="s">
        <v>281</v>
      </c>
      <c r="H3424">
        <v>167</v>
      </c>
      <c r="I3424">
        <f>MediaSpend[[#This Row],[GrossMediaSpend]]*1.19</f>
        <v>198.73</v>
      </c>
    </row>
    <row r="3425" spans="1:9" x14ac:dyDescent="0.3">
      <c r="A3425" s="7">
        <v>44853</v>
      </c>
      <c r="B3425" s="7">
        <v>2021</v>
      </c>
      <c r="C3425">
        <v>8</v>
      </c>
      <c r="D3425" t="s">
        <v>99</v>
      </c>
      <c r="E3425" t="s">
        <v>113</v>
      </c>
      <c r="F3425" t="s">
        <v>156</v>
      </c>
      <c r="G3425" t="s">
        <v>157</v>
      </c>
      <c r="H3425">
        <v>208</v>
      </c>
      <c r="I3425">
        <f>MediaSpend[[#This Row],[GrossMediaSpend]]*1.19</f>
        <v>247.51999999999998</v>
      </c>
    </row>
    <row r="3426" spans="1:9" x14ac:dyDescent="0.3">
      <c r="A3426" s="7">
        <v>44853</v>
      </c>
      <c r="B3426" s="7">
        <v>2021</v>
      </c>
      <c r="C3426">
        <v>8</v>
      </c>
      <c r="D3426" t="s">
        <v>107</v>
      </c>
      <c r="E3426" t="s">
        <v>113</v>
      </c>
      <c r="F3426" t="s">
        <v>156</v>
      </c>
      <c r="G3426" t="s">
        <v>159</v>
      </c>
      <c r="H3426">
        <v>128</v>
      </c>
      <c r="I3426">
        <f>MediaSpend[[#This Row],[GrossMediaSpend]]*1.19</f>
        <v>152.32</v>
      </c>
    </row>
    <row r="3427" spans="1:9" x14ac:dyDescent="0.3">
      <c r="A3427" s="7">
        <v>44853</v>
      </c>
      <c r="B3427" s="7">
        <v>2021</v>
      </c>
      <c r="C3427">
        <v>8</v>
      </c>
      <c r="D3427" t="s">
        <v>111</v>
      </c>
      <c r="E3427" t="s">
        <v>113</v>
      </c>
      <c r="F3427" t="s">
        <v>156</v>
      </c>
      <c r="G3427" t="s">
        <v>159</v>
      </c>
      <c r="H3427">
        <v>138</v>
      </c>
      <c r="I3427">
        <f>MediaSpend[[#This Row],[GrossMediaSpend]]*1.19</f>
        <v>164.22</v>
      </c>
    </row>
    <row r="3428" spans="1:9" x14ac:dyDescent="0.3">
      <c r="A3428" s="7">
        <v>44853</v>
      </c>
      <c r="B3428" s="7">
        <v>2021</v>
      </c>
      <c r="C3428">
        <v>8</v>
      </c>
      <c r="D3428" t="s">
        <v>116</v>
      </c>
      <c r="E3428" t="s">
        <v>113</v>
      </c>
      <c r="F3428" t="s">
        <v>156</v>
      </c>
      <c r="G3428" t="s">
        <v>159</v>
      </c>
      <c r="H3428">
        <v>109</v>
      </c>
      <c r="I3428">
        <f>MediaSpend[[#This Row],[GrossMediaSpend]]*1.19</f>
        <v>129.71</v>
      </c>
    </row>
    <row r="3429" spans="1:9" x14ac:dyDescent="0.3">
      <c r="A3429" s="7">
        <v>44853</v>
      </c>
      <c r="B3429" s="7">
        <v>2021</v>
      </c>
      <c r="C3429">
        <v>8</v>
      </c>
      <c r="D3429" t="s">
        <v>116</v>
      </c>
      <c r="E3429" t="s">
        <v>113</v>
      </c>
      <c r="F3429" t="s">
        <v>160</v>
      </c>
      <c r="G3429" t="s">
        <v>283</v>
      </c>
      <c r="H3429">
        <v>233</v>
      </c>
      <c r="I3429">
        <f>MediaSpend[[#This Row],[GrossMediaSpend]]*1.19</f>
        <v>277.27</v>
      </c>
    </row>
    <row r="3430" spans="1:9" x14ac:dyDescent="0.3">
      <c r="A3430" s="7">
        <v>44853</v>
      </c>
      <c r="B3430" s="7">
        <v>2021</v>
      </c>
      <c r="C3430">
        <v>8</v>
      </c>
      <c r="D3430" t="s">
        <v>105</v>
      </c>
      <c r="E3430" t="s">
        <v>100</v>
      </c>
      <c r="F3430" t="s">
        <v>167</v>
      </c>
      <c r="G3430" t="s">
        <v>170</v>
      </c>
      <c r="H3430">
        <v>61</v>
      </c>
      <c r="I3430">
        <f>MediaSpend[[#This Row],[GrossMediaSpend]]*1.19</f>
        <v>72.59</v>
      </c>
    </row>
    <row r="3431" spans="1:9" x14ac:dyDescent="0.3">
      <c r="A3431" s="7">
        <v>44853</v>
      </c>
      <c r="B3431" s="7">
        <v>2021</v>
      </c>
      <c r="C3431">
        <v>8</v>
      </c>
      <c r="D3431" t="s">
        <v>105</v>
      </c>
      <c r="E3431" t="s">
        <v>100</v>
      </c>
      <c r="F3431" t="s">
        <v>167</v>
      </c>
      <c r="G3431" t="s">
        <v>169</v>
      </c>
      <c r="H3431">
        <v>49</v>
      </c>
      <c r="I3431">
        <f>MediaSpend[[#This Row],[GrossMediaSpend]]*1.19</f>
        <v>58.309999999999995</v>
      </c>
    </row>
    <row r="3432" spans="1:9" x14ac:dyDescent="0.3">
      <c r="A3432" s="7">
        <v>44853</v>
      </c>
      <c r="B3432" s="7">
        <v>2021</v>
      </c>
      <c r="C3432">
        <v>8</v>
      </c>
      <c r="D3432" t="s">
        <v>105</v>
      </c>
      <c r="E3432" t="s">
        <v>100</v>
      </c>
      <c r="F3432" t="s">
        <v>167</v>
      </c>
      <c r="G3432" t="s">
        <v>168</v>
      </c>
      <c r="H3432">
        <v>173</v>
      </c>
      <c r="I3432">
        <f>MediaSpend[[#This Row],[GrossMediaSpend]]*1.19</f>
        <v>205.87</v>
      </c>
    </row>
    <row r="3433" spans="1:9" x14ac:dyDescent="0.3">
      <c r="A3433" s="7">
        <v>44853</v>
      </c>
      <c r="B3433" s="7">
        <v>2021</v>
      </c>
      <c r="C3433">
        <v>8</v>
      </c>
      <c r="D3433" t="s">
        <v>99</v>
      </c>
      <c r="E3433" t="s">
        <v>100</v>
      </c>
      <c r="F3433" t="s">
        <v>167</v>
      </c>
      <c r="G3433" t="s">
        <v>358</v>
      </c>
      <c r="H3433">
        <v>72</v>
      </c>
      <c r="I3433">
        <f>MediaSpend[[#This Row],[GrossMediaSpend]]*1.19</f>
        <v>85.679999999999993</v>
      </c>
    </row>
    <row r="3434" spans="1:9" x14ac:dyDescent="0.3">
      <c r="A3434" s="7">
        <v>44853</v>
      </c>
      <c r="B3434" s="7">
        <v>2021</v>
      </c>
      <c r="C3434">
        <v>8</v>
      </c>
      <c r="D3434" t="s">
        <v>173</v>
      </c>
      <c r="E3434" t="s">
        <v>100</v>
      </c>
      <c r="F3434" t="s">
        <v>167</v>
      </c>
      <c r="G3434" t="s">
        <v>284</v>
      </c>
      <c r="H3434">
        <v>108</v>
      </c>
      <c r="I3434">
        <f>MediaSpend[[#This Row],[GrossMediaSpend]]*1.19</f>
        <v>128.51999999999998</v>
      </c>
    </row>
    <row r="3435" spans="1:9" x14ac:dyDescent="0.3">
      <c r="A3435" s="7">
        <v>44853</v>
      </c>
      <c r="B3435" s="7">
        <v>2021</v>
      </c>
      <c r="C3435">
        <v>8</v>
      </c>
      <c r="D3435" t="s">
        <v>103</v>
      </c>
      <c r="E3435" t="s">
        <v>100</v>
      </c>
      <c r="F3435" t="s">
        <v>160</v>
      </c>
      <c r="G3435" t="s">
        <v>171</v>
      </c>
      <c r="H3435">
        <v>151</v>
      </c>
      <c r="I3435">
        <f>MediaSpend[[#This Row],[GrossMediaSpend]]*1.19</f>
        <v>179.69</v>
      </c>
    </row>
    <row r="3436" spans="1:9" x14ac:dyDescent="0.3">
      <c r="A3436" s="7">
        <v>44853</v>
      </c>
      <c r="B3436" s="7">
        <v>2021</v>
      </c>
      <c r="C3436">
        <v>8</v>
      </c>
      <c r="D3436" t="s">
        <v>103</v>
      </c>
      <c r="E3436" t="s">
        <v>100</v>
      </c>
      <c r="F3436" t="s">
        <v>160</v>
      </c>
      <c r="G3436" t="s">
        <v>172</v>
      </c>
      <c r="H3436">
        <v>98</v>
      </c>
      <c r="I3436">
        <f>MediaSpend[[#This Row],[GrossMediaSpend]]*1.19</f>
        <v>116.61999999999999</v>
      </c>
    </row>
    <row r="3437" spans="1:9" x14ac:dyDescent="0.3">
      <c r="A3437" s="7">
        <v>44853</v>
      </c>
      <c r="B3437" s="7">
        <v>2021</v>
      </c>
      <c r="C3437">
        <v>8</v>
      </c>
      <c r="D3437" t="s">
        <v>104</v>
      </c>
      <c r="E3437" t="s">
        <v>100</v>
      </c>
      <c r="F3437" t="s">
        <v>160</v>
      </c>
      <c r="G3437" t="s">
        <v>371</v>
      </c>
      <c r="H3437">
        <v>82</v>
      </c>
      <c r="I3437">
        <f>MediaSpend[[#This Row],[GrossMediaSpend]]*1.19</f>
        <v>97.58</v>
      </c>
    </row>
    <row r="3438" spans="1:9" x14ac:dyDescent="0.3">
      <c r="A3438" s="7">
        <v>44853</v>
      </c>
      <c r="B3438" s="7">
        <v>2021</v>
      </c>
      <c r="C3438">
        <v>8</v>
      </c>
      <c r="D3438" t="s">
        <v>116</v>
      </c>
      <c r="E3438" t="s">
        <v>100</v>
      </c>
      <c r="F3438" t="s">
        <v>245</v>
      </c>
      <c r="G3438" t="s">
        <v>246</v>
      </c>
      <c r="H3438">
        <v>187</v>
      </c>
      <c r="I3438">
        <f>MediaSpend[[#This Row],[GrossMediaSpend]]*1.19</f>
        <v>222.53</v>
      </c>
    </row>
    <row r="3439" spans="1:9" x14ac:dyDescent="0.3">
      <c r="A3439" s="7">
        <v>44853</v>
      </c>
      <c r="B3439" s="7">
        <v>2021</v>
      </c>
      <c r="C3439">
        <v>8</v>
      </c>
      <c r="D3439" t="s">
        <v>116</v>
      </c>
      <c r="E3439" t="s">
        <v>100</v>
      </c>
      <c r="F3439" t="s">
        <v>245</v>
      </c>
      <c r="G3439" t="s">
        <v>359</v>
      </c>
      <c r="H3439">
        <v>212</v>
      </c>
      <c r="I3439">
        <f>MediaSpend[[#This Row],[GrossMediaSpend]]*1.19</f>
        <v>252.28</v>
      </c>
    </row>
    <row r="3440" spans="1:9" x14ac:dyDescent="0.3">
      <c r="A3440" s="7">
        <v>44853</v>
      </c>
      <c r="B3440" s="7">
        <v>2021</v>
      </c>
      <c r="C3440">
        <v>8</v>
      </c>
      <c r="D3440" t="s">
        <v>112</v>
      </c>
      <c r="E3440" t="s">
        <v>100</v>
      </c>
      <c r="F3440" t="s">
        <v>245</v>
      </c>
      <c r="G3440" t="s">
        <v>359</v>
      </c>
      <c r="H3440">
        <v>189</v>
      </c>
      <c r="I3440">
        <f>MediaSpend[[#This Row],[GrossMediaSpend]]*1.19</f>
        <v>224.91</v>
      </c>
    </row>
    <row r="3441" spans="1:9" x14ac:dyDescent="0.3">
      <c r="A3441" s="7">
        <v>44853</v>
      </c>
      <c r="B3441" s="7">
        <v>2021</v>
      </c>
      <c r="C3441">
        <v>8</v>
      </c>
      <c r="D3441" t="s">
        <v>206</v>
      </c>
      <c r="E3441" t="s">
        <v>100</v>
      </c>
      <c r="F3441" t="s">
        <v>245</v>
      </c>
      <c r="G3441" t="s">
        <v>285</v>
      </c>
      <c r="H3441">
        <v>100</v>
      </c>
      <c r="I3441">
        <f>MediaSpend[[#This Row],[GrossMediaSpend]]*1.19</f>
        <v>119</v>
      </c>
    </row>
    <row r="3442" spans="1:9" x14ac:dyDescent="0.3">
      <c r="A3442" s="7">
        <v>44853</v>
      </c>
      <c r="B3442" s="7">
        <v>2021</v>
      </c>
      <c r="C3442">
        <v>8</v>
      </c>
      <c r="D3442" t="s">
        <v>187</v>
      </c>
      <c r="E3442" t="s">
        <v>100</v>
      </c>
      <c r="F3442" t="s">
        <v>190</v>
      </c>
      <c r="G3442" t="s">
        <v>191</v>
      </c>
      <c r="H3442">
        <v>52</v>
      </c>
      <c r="I3442">
        <f>MediaSpend[[#This Row],[GrossMediaSpend]]*1.19</f>
        <v>61.879999999999995</v>
      </c>
    </row>
    <row r="3443" spans="1:9" x14ac:dyDescent="0.3">
      <c r="A3443" s="7">
        <v>44853</v>
      </c>
      <c r="B3443" s="7">
        <v>2021</v>
      </c>
      <c r="C3443">
        <v>8</v>
      </c>
      <c r="D3443" t="s">
        <v>107</v>
      </c>
      <c r="E3443" t="s">
        <v>100</v>
      </c>
      <c r="F3443" t="s">
        <v>192</v>
      </c>
      <c r="G3443" t="s">
        <v>193</v>
      </c>
      <c r="H3443">
        <v>236</v>
      </c>
      <c r="I3443">
        <f>MediaSpend[[#This Row],[GrossMediaSpend]]*1.19</f>
        <v>280.83999999999997</v>
      </c>
    </row>
    <row r="3444" spans="1:9" x14ac:dyDescent="0.3">
      <c r="A3444" s="7">
        <v>44853</v>
      </c>
      <c r="B3444" s="7">
        <v>2021</v>
      </c>
      <c r="C3444">
        <v>8</v>
      </c>
      <c r="D3444" t="s">
        <v>116</v>
      </c>
      <c r="E3444" t="s">
        <v>100</v>
      </c>
      <c r="F3444" t="s">
        <v>185</v>
      </c>
      <c r="G3444" t="s">
        <v>186</v>
      </c>
      <c r="H3444">
        <v>59</v>
      </c>
      <c r="I3444">
        <f>MediaSpend[[#This Row],[GrossMediaSpend]]*1.19</f>
        <v>70.209999999999994</v>
      </c>
    </row>
    <row r="3445" spans="1:9" x14ac:dyDescent="0.3">
      <c r="A3445" s="7">
        <v>44853</v>
      </c>
      <c r="B3445" s="7">
        <v>2021</v>
      </c>
      <c r="C3445">
        <v>8</v>
      </c>
      <c r="D3445" t="s">
        <v>149</v>
      </c>
      <c r="E3445" t="s">
        <v>100</v>
      </c>
      <c r="F3445" t="s">
        <v>174</v>
      </c>
      <c r="G3445" t="s">
        <v>175</v>
      </c>
      <c r="H3445">
        <v>228</v>
      </c>
      <c r="I3445">
        <f>MediaSpend[[#This Row],[GrossMediaSpend]]*1.19</f>
        <v>271.32</v>
      </c>
    </row>
    <row r="3446" spans="1:9" x14ac:dyDescent="0.3">
      <c r="A3446" s="7">
        <v>44853</v>
      </c>
      <c r="B3446" s="7">
        <v>2021</v>
      </c>
      <c r="C3446">
        <v>8</v>
      </c>
      <c r="D3446" t="s">
        <v>149</v>
      </c>
      <c r="E3446" t="s">
        <v>100</v>
      </c>
      <c r="F3446" t="s">
        <v>330</v>
      </c>
      <c r="G3446" t="s">
        <v>331</v>
      </c>
      <c r="H3446">
        <v>217</v>
      </c>
      <c r="I3446">
        <f>MediaSpend[[#This Row],[GrossMediaSpend]]*1.19</f>
        <v>258.22999999999996</v>
      </c>
    </row>
    <row r="3447" spans="1:9" x14ac:dyDescent="0.3">
      <c r="A3447" s="7">
        <v>44853</v>
      </c>
      <c r="B3447" s="7">
        <v>2021</v>
      </c>
      <c r="C3447">
        <v>8</v>
      </c>
      <c r="D3447" t="s">
        <v>149</v>
      </c>
      <c r="E3447" t="s">
        <v>100</v>
      </c>
      <c r="F3447" t="s">
        <v>335</v>
      </c>
      <c r="G3447" t="s">
        <v>336</v>
      </c>
      <c r="H3447">
        <v>225</v>
      </c>
      <c r="I3447">
        <f>MediaSpend[[#This Row],[GrossMediaSpend]]*1.19</f>
        <v>267.75</v>
      </c>
    </row>
    <row r="3448" spans="1:9" x14ac:dyDescent="0.3">
      <c r="A3448" s="7">
        <v>44853</v>
      </c>
      <c r="B3448" s="7">
        <v>2021</v>
      </c>
      <c r="C3448">
        <v>8</v>
      </c>
      <c r="D3448" t="s">
        <v>261</v>
      </c>
      <c r="E3448" t="s">
        <v>100</v>
      </c>
      <c r="F3448" t="s">
        <v>176</v>
      </c>
      <c r="G3448" t="s">
        <v>177</v>
      </c>
      <c r="H3448">
        <v>134</v>
      </c>
      <c r="I3448">
        <f>MediaSpend[[#This Row],[GrossMediaSpend]]*1.19</f>
        <v>159.45999999999998</v>
      </c>
    </row>
    <row r="3449" spans="1:9" x14ac:dyDescent="0.3">
      <c r="A3449" s="7">
        <v>44853</v>
      </c>
      <c r="B3449" s="7">
        <v>2021</v>
      </c>
      <c r="C3449">
        <v>8</v>
      </c>
      <c r="D3449" t="s">
        <v>112</v>
      </c>
      <c r="E3449" t="s">
        <v>100</v>
      </c>
      <c r="F3449" t="s">
        <v>202</v>
      </c>
      <c r="G3449" t="s">
        <v>203</v>
      </c>
      <c r="H3449">
        <v>52</v>
      </c>
      <c r="I3449">
        <f>MediaSpend[[#This Row],[GrossMediaSpend]]*1.19</f>
        <v>61.879999999999995</v>
      </c>
    </row>
    <row r="3450" spans="1:9" x14ac:dyDescent="0.3">
      <c r="A3450" s="7">
        <v>44853</v>
      </c>
      <c r="B3450" s="7">
        <v>2021</v>
      </c>
      <c r="C3450">
        <v>8</v>
      </c>
      <c r="D3450" t="s">
        <v>206</v>
      </c>
      <c r="E3450" t="s">
        <v>100</v>
      </c>
      <c r="F3450" t="s">
        <v>278</v>
      </c>
      <c r="G3450" t="s">
        <v>280</v>
      </c>
      <c r="H3450">
        <v>47</v>
      </c>
      <c r="I3450">
        <f>MediaSpend[[#This Row],[GrossMediaSpend]]*1.19</f>
        <v>55.93</v>
      </c>
    </row>
    <row r="3451" spans="1:9" x14ac:dyDescent="0.3">
      <c r="A3451" s="7">
        <v>44853</v>
      </c>
      <c r="B3451" s="7">
        <v>2021</v>
      </c>
      <c r="C3451">
        <v>8</v>
      </c>
      <c r="D3451" t="s">
        <v>105</v>
      </c>
      <c r="E3451" t="s">
        <v>100</v>
      </c>
      <c r="F3451" t="s">
        <v>122</v>
      </c>
      <c r="G3451" t="s">
        <v>209</v>
      </c>
      <c r="H3451">
        <v>64</v>
      </c>
      <c r="I3451">
        <f>MediaSpend[[#This Row],[GrossMediaSpend]]*1.19</f>
        <v>76.16</v>
      </c>
    </row>
    <row r="3452" spans="1:9" x14ac:dyDescent="0.3">
      <c r="A3452" s="7">
        <v>44853</v>
      </c>
      <c r="B3452" s="7">
        <v>2021</v>
      </c>
      <c r="C3452">
        <v>8</v>
      </c>
      <c r="D3452" t="s">
        <v>105</v>
      </c>
      <c r="E3452" t="s">
        <v>100</v>
      </c>
      <c r="F3452" t="s">
        <v>122</v>
      </c>
      <c r="G3452" t="s">
        <v>201</v>
      </c>
      <c r="H3452">
        <v>18</v>
      </c>
      <c r="I3452">
        <f>MediaSpend[[#This Row],[GrossMediaSpend]]*1.19</f>
        <v>21.419999999999998</v>
      </c>
    </row>
    <row r="3453" spans="1:9" x14ac:dyDescent="0.3">
      <c r="A3453" s="7">
        <v>44853</v>
      </c>
      <c r="B3453" s="7">
        <v>2021</v>
      </c>
      <c r="C3453">
        <v>8</v>
      </c>
      <c r="D3453" t="s">
        <v>99</v>
      </c>
      <c r="E3453" t="s">
        <v>100</v>
      </c>
      <c r="F3453" t="s">
        <v>210</v>
      </c>
      <c r="G3453" t="s">
        <v>211</v>
      </c>
      <c r="H3453">
        <v>72</v>
      </c>
      <c r="I3453">
        <f>MediaSpend[[#This Row],[GrossMediaSpend]]*1.19</f>
        <v>85.679999999999993</v>
      </c>
    </row>
    <row r="3454" spans="1:9" x14ac:dyDescent="0.3">
      <c r="A3454" s="7">
        <v>44853</v>
      </c>
      <c r="B3454" s="7">
        <v>2021</v>
      </c>
      <c r="C3454">
        <v>8</v>
      </c>
      <c r="D3454" t="s">
        <v>111</v>
      </c>
      <c r="E3454" t="s">
        <v>100</v>
      </c>
      <c r="F3454" t="s">
        <v>210</v>
      </c>
      <c r="G3454" t="s">
        <v>211</v>
      </c>
      <c r="H3454">
        <v>26</v>
      </c>
      <c r="I3454">
        <f>MediaSpend[[#This Row],[GrossMediaSpend]]*1.19</f>
        <v>30.939999999999998</v>
      </c>
    </row>
    <row r="3455" spans="1:9" x14ac:dyDescent="0.3">
      <c r="A3455" s="7">
        <v>44853</v>
      </c>
      <c r="B3455" s="7">
        <v>2021</v>
      </c>
      <c r="C3455">
        <v>8</v>
      </c>
      <c r="D3455" t="s">
        <v>173</v>
      </c>
      <c r="E3455" t="s">
        <v>100</v>
      </c>
      <c r="F3455" t="s">
        <v>212</v>
      </c>
      <c r="G3455" t="s">
        <v>315</v>
      </c>
      <c r="H3455">
        <v>273</v>
      </c>
      <c r="I3455">
        <f>MediaSpend[[#This Row],[GrossMediaSpend]]*1.19</f>
        <v>324.87</v>
      </c>
    </row>
    <row r="3456" spans="1:9" x14ac:dyDescent="0.3">
      <c r="A3456" s="7">
        <v>44853</v>
      </c>
      <c r="B3456" s="7">
        <v>2021</v>
      </c>
      <c r="C3456">
        <v>8</v>
      </c>
      <c r="D3456" t="s">
        <v>173</v>
      </c>
      <c r="E3456" t="s">
        <v>100</v>
      </c>
      <c r="F3456" t="s">
        <v>212</v>
      </c>
      <c r="G3456" t="s">
        <v>213</v>
      </c>
      <c r="H3456">
        <v>224</v>
      </c>
      <c r="I3456">
        <f>MediaSpend[[#This Row],[GrossMediaSpend]]*1.19</f>
        <v>266.56</v>
      </c>
    </row>
    <row r="3457" spans="1:9" x14ac:dyDescent="0.3">
      <c r="A3457" s="7">
        <v>44853</v>
      </c>
      <c r="B3457" s="7">
        <v>2021</v>
      </c>
      <c r="C3457">
        <v>8</v>
      </c>
      <c r="D3457" t="s">
        <v>173</v>
      </c>
      <c r="E3457" t="s">
        <v>100</v>
      </c>
      <c r="F3457" t="s">
        <v>212</v>
      </c>
      <c r="G3457" t="s">
        <v>314</v>
      </c>
      <c r="H3457">
        <v>41</v>
      </c>
      <c r="I3457">
        <f>MediaSpend[[#This Row],[GrossMediaSpend]]*1.19</f>
        <v>48.79</v>
      </c>
    </row>
    <row r="3458" spans="1:9" x14ac:dyDescent="0.3">
      <c r="A3458" s="7">
        <v>44853</v>
      </c>
      <c r="B3458" s="7">
        <v>2021</v>
      </c>
      <c r="C3458">
        <v>8</v>
      </c>
      <c r="D3458" t="s">
        <v>107</v>
      </c>
      <c r="E3458" t="s">
        <v>100</v>
      </c>
      <c r="F3458" t="s">
        <v>212</v>
      </c>
      <c r="G3458" t="s">
        <v>315</v>
      </c>
      <c r="H3458">
        <v>93</v>
      </c>
      <c r="I3458">
        <f>MediaSpend[[#This Row],[GrossMediaSpend]]*1.19</f>
        <v>110.67</v>
      </c>
    </row>
    <row r="3459" spans="1:9" x14ac:dyDescent="0.3">
      <c r="A3459" s="7">
        <v>44853</v>
      </c>
      <c r="B3459" s="7">
        <v>2021</v>
      </c>
      <c r="C3459">
        <v>8</v>
      </c>
      <c r="D3459" t="s">
        <v>107</v>
      </c>
      <c r="E3459" t="s">
        <v>100</v>
      </c>
      <c r="F3459" t="s">
        <v>212</v>
      </c>
      <c r="G3459" t="s">
        <v>376</v>
      </c>
      <c r="H3459">
        <v>29</v>
      </c>
      <c r="I3459">
        <f>MediaSpend[[#This Row],[GrossMediaSpend]]*1.19</f>
        <v>34.51</v>
      </c>
    </row>
    <row r="3460" spans="1:9" x14ac:dyDescent="0.3">
      <c r="A3460" s="7">
        <v>44853</v>
      </c>
      <c r="B3460" s="7">
        <v>2021</v>
      </c>
      <c r="C3460">
        <v>8</v>
      </c>
      <c r="D3460" t="s">
        <v>187</v>
      </c>
      <c r="E3460" t="s">
        <v>100</v>
      </c>
      <c r="F3460" t="s">
        <v>214</v>
      </c>
      <c r="G3460" t="s">
        <v>217</v>
      </c>
      <c r="H3460">
        <v>78</v>
      </c>
      <c r="I3460">
        <f>MediaSpend[[#This Row],[GrossMediaSpend]]*1.19</f>
        <v>92.82</v>
      </c>
    </row>
    <row r="3461" spans="1:9" x14ac:dyDescent="0.3">
      <c r="A3461" s="7">
        <v>44853</v>
      </c>
      <c r="B3461" s="7">
        <v>2021</v>
      </c>
      <c r="C3461">
        <v>8</v>
      </c>
      <c r="D3461" t="s">
        <v>103</v>
      </c>
      <c r="E3461" t="s">
        <v>100</v>
      </c>
      <c r="F3461" t="s">
        <v>214</v>
      </c>
      <c r="G3461" t="s">
        <v>296</v>
      </c>
      <c r="H3461">
        <v>89</v>
      </c>
      <c r="I3461">
        <f>MediaSpend[[#This Row],[GrossMediaSpend]]*1.19</f>
        <v>105.91</v>
      </c>
    </row>
    <row r="3462" spans="1:9" x14ac:dyDescent="0.3">
      <c r="A3462" s="7">
        <v>44853</v>
      </c>
      <c r="B3462" s="7">
        <v>2021</v>
      </c>
      <c r="C3462">
        <v>8</v>
      </c>
      <c r="D3462" t="s">
        <v>222</v>
      </c>
      <c r="E3462" t="s">
        <v>100</v>
      </c>
      <c r="F3462" t="s">
        <v>214</v>
      </c>
      <c r="G3462" t="s">
        <v>215</v>
      </c>
      <c r="H3462">
        <v>249</v>
      </c>
      <c r="I3462">
        <f>MediaSpend[[#This Row],[GrossMediaSpend]]*1.19</f>
        <v>296.31</v>
      </c>
    </row>
    <row r="3463" spans="1:9" x14ac:dyDescent="0.3">
      <c r="A3463" s="7">
        <v>44853</v>
      </c>
      <c r="B3463" s="7">
        <v>2021</v>
      </c>
      <c r="C3463">
        <v>8</v>
      </c>
      <c r="D3463" t="s">
        <v>173</v>
      </c>
      <c r="E3463" t="s">
        <v>100</v>
      </c>
      <c r="F3463" t="s">
        <v>218</v>
      </c>
      <c r="G3463" t="s">
        <v>219</v>
      </c>
      <c r="H3463">
        <v>188</v>
      </c>
      <c r="I3463">
        <f>MediaSpend[[#This Row],[GrossMediaSpend]]*1.19</f>
        <v>223.72</v>
      </c>
    </row>
    <row r="3464" spans="1:9" x14ac:dyDescent="0.3">
      <c r="A3464" s="7">
        <v>44853</v>
      </c>
      <c r="B3464" s="7">
        <v>2021</v>
      </c>
      <c r="C3464">
        <v>8</v>
      </c>
      <c r="D3464" t="s">
        <v>173</v>
      </c>
      <c r="E3464" t="s">
        <v>100</v>
      </c>
      <c r="F3464" t="s">
        <v>218</v>
      </c>
      <c r="G3464" t="s">
        <v>354</v>
      </c>
      <c r="H3464">
        <v>17</v>
      </c>
      <c r="I3464">
        <f>MediaSpend[[#This Row],[GrossMediaSpend]]*1.19</f>
        <v>20.23</v>
      </c>
    </row>
    <row r="3465" spans="1:9" x14ac:dyDescent="0.3">
      <c r="A3465" s="7">
        <v>44853</v>
      </c>
      <c r="B3465" s="7">
        <v>2021</v>
      </c>
      <c r="C3465">
        <v>8</v>
      </c>
      <c r="D3465" t="s">
        <v>111</v>
      </c>
      <c r="E3465" t="s">
        <v>100</v>
      </c>
      <c r="F3465" t="s">
        <v>218</v>
      </c>
      <c r="G3465" t="s">
        <v>339</v>
      </c>
      <c r="H3465">
        <v>81</v>
      </c>
      <c r="I3465">
        <f>MediaSpend[[#This Row],[GrossMediaSpend]]*1.19</f>
        <v>96.39</v>
      </c>
    </row>
    <row r="3466" spans="1:9" x14ac:dyDescent="0.3">
      <c r="A3466" s="7">
        <v>44853</v>
      </c>
      <c r="B3466" s="7">
        <v>2021</v>
      </c>
      <c r="C3466">
        <v>8</v>
      </c>
      <c r="D3466" t="s">
        <v>173</v>
      </c>
      <c r="E3466" t="s">
        <v>100</v>
      </c>
      <c r="F3466" t="s">
        <v>218</v>
      </c>
      <c r="G3466" t="s">
        <v>221</v>
      </c>
      <c r="H3466">
        <v>69</v>
      </c>
      <c r="I3466">
        <f>MediaSpend[[#This Row],[GrossMediaSpend]]*1.19</f>
        <v>82.11</v>
      </c>
    </row>
    <row r="3467" spans="1:9" x14ac:dyDescent="0.3">
      <c r="A3467" s="7">
        <v>44853</v>
      </c>
      <c r="B3467" s="7">
        <v>2021</v>
      </c>
      <c r="C3467">
        <v>8</v>
      </c>
      <c r="D3467" t="s">
        <v>99</v>
      </c>
      <c r="E3467" t="s">
        <v>100</v>
      </c>
      <c r="F3467" t="s">
        <v>218</v>
      </c>
      <c r="G3467" t="s">
        <v>221</v>
      </c>
      <c r="H3467">
        <v>271</v>
      </c>
      <c r="I3467">
        <f>MediaSpend[[#This Row],[GrossMediaSpend]]*1.19</f>
        <v>322.49</v>
      </c>
    </row>
    <row r="3468" spans="1:9" x14ac:dyDescent="0.3">
      <c r="A3468" s="7">
        <v>44853</v>
      </c>
      <c r="B3468" s="7">
        <v>2021</v>
      </c>
      <c r="C3468">
        <v>8</v>
      </c>
      <c r="D3468" t="s">
        <v>187</v>
      </c>
      <c r="E3468" t="s">
        <v>100</v>
      </c>
      <c r="F3468" t="s">
        <v>218</v>
      </c>
      <c r="G3468" t="s">
        <v>221</v>
      </c>
      <c r="H3468">
        <v>105</v>
      </c>
      <c r="I3468">
        <f>MediaSpend[[#This Row],[GrossMediaSpend]]*1.19</f>
        <v>124.94999999999999</v>
      </c>
    </row>
    <row r="3469" spans="1:9" x14ac:dyDescent="0.3">
      <c r="A3469" s="7">
        <v>44853</v>
      </c>
      <c r="B3469" s="7">
        <v>2021</v>
      </c>
      <c r="C3469">
        <v>8</v>
      </c>
      <c r="D3469" t="s">
        <v>107</v>
      </c>
      <c r="E3469" t="s">
        <v>100</v>
      </c>
      <c r="F3469" t="s">
        <v>218</v>
      </c>
      <c r="G3469" t="s">
        <v>221</v>
      </c>
      <c r="H3469">
        <v>162</v>
      </c>
      <c r="I3469">
        <f>MediaSpend[[#This Row],[GrossMediaSpend]]*1.19</f>
        <v>192.78</v>
      </c>
    </row>
    <row r="3470" spans="1:9" x14ac:dyDescent="0.3">
      <c r="A3470" s="7">
        <v>44853</v>
      </c>
      <c r="B3470" s="7">
        <v>2021</v>
      </c>
      <c r="C3470">
        <v>8</v>
      </c>
      <c r="D3470" t="s">
        <v>261</v>
      </c>
      <c r="E3470" t="s">
        <v>100</v>
      </c>
      <c r="F3470" t="s">
        <v>218</v>
      </c>
      <c r="G3470" t="s">
        <v>221</v>
      </c>
      <c r="H3470">
        <v>105</v>
      </c>
      <c r="I3470">
        <f>MediaSpend[[#This Row],[GrossMediaSpend]]*1.19</f>
        <v>124.94999999999999</v>
      </c>
    </row>
    <row r="3471" spans="1:9" x14ac:dyDescent="0.3">
      <c r="A3471" s="7">
        <v>44853</v>
      </c>
      <c r="B3471" s="7">
        <v>2021</v>
      </c>
      <c r="C3471">
        <v>8</v>
      </c>
      <c r="D3471" t="s">
        <v>206</v>
      </c>
      <c r="E3471" t="s">
        <v>100</v>
      </c>
      <c r="F3471" t="s">
        <v>218</v>
      </c>
      <c r="G3471" t="s">
        <v>221</v>
      </c>
      <c r="H3471">
        <v>106</v>
      </c>
      <c r="I3471">
        <f>MediaSpend[[#This Row],[GrossMediaSpend]]*1.19</f>
        <v>126.14</v>
      </c>
    </row>
    <row r="3472" spans="1:9" x14ac:dyDescent="0.3">
      <c r="A3472" s="7">
        <v>44884</v>
      </c>
      <c r="B3472" s="7">
        <v>2021</v>
      </c>
      <c r="C3472">
        <v>9</v>
      </c>
      <c r="D3472" t="s">
        <v>99</v>
      </c>
      <c r="E3472" t="s">
        <v>100</v>
      </c>
      <c r="F3472" t="s">
        <v>101</v>
      </c>
      <c r="G3472" t="s">
        <v>102</v>
      </c>
      <c r="H3472">
        <v>52</v>
      </c>
      <c r="I3472">
        <f>MediaSpend[[#This Row],[GrossMediaSpend]]*1.19</f>
        <v>61.879999999999995</v>
      </c>
    </row>
    <row r="3473" spans="1:9" x14ac:dyDescent="0.3">
      <c r="A3473" s="7">
        <v>44884</v>
      </c>
      <c r="B3473" s="7">
        <v>2021</v>
      </c>
      <c r="C3473">
        <v>9</v>
      </c>
      <c r="D3473" t="s">
        <v>178</v>
      </c>
      <c r="E3473" t="s">
        <v>100</v>
      </c>
      <c r="F3473" t="s">
        <v>101</v>
      </c>
      <c r="G3473" t="s">
        <v>102</v>
      </c>
      <c r="H3473">
        <v>64</v>
      </c>
      <c r="I3473">
        <f>MediaSpend[[#This Row],[GrossMediaSpend]]*1.19</f>
        <v>76.16</v>
      </c>
    </row>
    <row r="3474" spans="1:9" x14ac:dyDescent="0.3">
      <c r="A3474" s="7">
        <v>44884</v>
      </c>
      <c r="B3474" s="7">
        <v>2021</v>
      </c>
      <c r="C3474">
        <v>9</v>
      </c>
      <c r="D3474" t="s">
        <v>107</v>
      </c>
      <c r="E3474" t="s">
        <v>100</v>
      </c>
      <c r="F3474" t="s">
        <v>101</v>
      </c>
      <c r="G3474" t="s">
        <v>102</v>
      </c>
      <c r="H3474">
        <v>119</v>
      </c>
      <c r="I3474">
        <f>MediaSpend[[#This Row],[GrossMediaSpend]]*1.19</f>
        <v>141.60999999999999</v>
      </c>
    </row>
    <row r="3475" spans="1:9" x14ac:dyDescent="0.3">
      <c r="A3475" s="7">
        <v>44884</v>
      </c>
      <c r="B3475" s="7">
        <v>2021</v>
      </c>
      <c r="C3475">
        <v>9</v>
      </c>
      <c r="D3475" t="s">
        <v>103</v>
      </c>
      <c r="E3475" t="s">
        <v>100</v>
      </c>
      <c r="F3475" t="s">
        <v>101</v>
      </c>
      <c r="G3475" t="s">
        <v>102</v>
      </c>
      <c r="H3475">
        <v>23</v>
      </c>
      <c r="I3475">
        <f>MediaSpend[[#This Row],[GrossMediaSpend]]*1.19</f>
        <v>27.369999999999997</v>
      </c>
    </row>
    <row r="3476" spans="1:9" x14ac:dyDescent="0.3">
      <c r="A3476" s="7">
        <v>44884</v>
      </c>
      <c r="B3476" s="7">
        <v>2021</v>
      </c>
      <c r="C3476">
        <v>9</v>
      </c>
      <c r="D3476" t="s">
        <v>104</v>
      </c>
      <c r="E3476" t="s">
        <v>100</v>
      </c>
      <c r="F3476" t="s">
        <v>101</v>
      </c>
      <c r="G3476" t="s">
        <v>102</v>
      </c>
      <c r="H3476">
        <v>230</v>
      </c>
      <c r="I3476">
        <f>MediaSpend[[#This Row],[GrossMediaSpend]]*1.19</f>
        <v>273.7</v>
      </c>
    </row>
    <row r="3477" spans="1:9" x14ac:dyDescent="0.3">
      <c r="A3477" s="7">
        <v>44884</v>
      </c>
      <c r="B3477" s="7">
        <v>2021</v>
      </c>
      <c r="C3477">
        <v>9</v>
      </c>
      <c r="D3477" t="s">
        <v>111</v>
      </c>
      <c r="E3477" t="s">
        <v>100</v>
      </c>
      <c r="F3477" t="s">
        <v>101</v>
      </c>
      <c r="G3477" t="s">
        <v>102</v>
      </c>
      <c r="H3477">
        <v>184</v>
      </c>
      <c r="I3477">
        <f>MediaSpend[[#This Row],[GrossMediaSpend]]*1.19</f>
        <v>218.95999999999998</v>
      </c>
    </row>
    <row r="3478" spans="1:9" x14ac:dyDescent="0.3">
      <c r="A3478" s="7">
        <v>44884</v>
      </c>
      <c r="B3478" s="7">
        <v>2021</v>
      </c>
      <c r="C3478">
        <v>9</v>
      </c>
      <c r="D3478" t="s">
        <v>105</v>
      </c>
      <c r="E3478" t="s">
        <v>100</v>
      </c>
      <c r="F3478" t="s">
        <v>101</v>
      </c>
      <c r="G3478" t="s">
        <v>102</v>
      </c>
      <c r="H3478">
        <v>268</v>
      </c>
      <c r="I3478">
        <f>MediaSpend[[#This Row],[GrossMediaSpend]]*1.19</f>
        <v>318.91999999999996</v>
      </c>
    </row>
    <row r="3479" spans="1:9" x14ac:dyDescent="0.3">
      <c r="A3479" s="7">
        <v>44884</v>
      </c>
      <c r="B3479" s="7">
        <v>2021</v>
      </c>
      <c r="C3479">
        <v>9</v>
      </c>
      <c r="D3479" t="s">
        <v>99</v>
      </c>
      <c r="E3479" t="s">
        <v>100</v>
      </c>
      <c r="F3479" t="s">
        <v>101</v>
      </c>
      <c r="G3479" t="s">
        <v>106</v>
      </c>
      <c r="H3479">
        <v>88</v>
      </c>
      <c r="I3479">
        <f>MediaSpend[[#This Row],[GrossMediaSpend]]*1.19</f>
        <v>104.72</v>
      </c>
    </row>
    <row r="3480" spans="1:9" x14ac:dyDescent="0.3">
      <c r="A3480" s="7">
        <v>44884</v>
      </c>
      <c r="B3480" s="7">
        <v>2021</v>
      </c>
      <c r="C3480">
        <v>9</v>
      </c>
      <c r="D3480" t="s">
        <v>103</v>
      </c>
      <c r="E3480" t="s">
        <v>100</v>
      </c>
      <c r="F3480" t="s">
        <v>101</v>
      </c>
      <c r="G3480" t="s">
        <v>106</v>
      </c>
      <c r="H3480">
        <v>55</v>
      </c>
      <c r="I3480">
        <f>MediaSpend[[#This Row],[GrossMediaSpend]]*1.19</f>
        <v>65.45</v>
      </c>
    </row>
    <row r="3481" spans="1:9" x14ac:dyDescent="0.3">
      <c r="A3481" s="7">
        <v>44884</v>
      </c>
      <c r="B3481" s="7">
        <v>2021</v>
      </c>
      <c r="C3481">
        <v>9</v>
      </c>
      <c r="D3481" t="s">
        <v>104</v>
      </c>
      <c r="E3481" t="s">
        <v>100</v>
      </c>
      <c r="F3481" t="s">
        <v>101</v>
      </c>
      <c r="G3481" t="s">
        <v>106</v>
      </c>
      <c r="H3481">
        <v>153</v>
      </c>
      <c r="I3481">
        <f>MediaSpend[[#This Row],[GrossMediaSpend]]*1.19</f>
        <v>182.07</v>
      </c>
    </row>
    <row r="3482" spans="1:9" x14ac:dyDescent="0.3">
      <c r="A3482" s="7">
        <v>44884</v>
      </c>
      <c r="B3482" s="7">
        <v>2021</v>
      </c>
      <c r="C3482">
        <v>9</v>
      </c>
      <c r="D3482" t="s">
        <v>111</v>
      </c>
      <c r="E3482" t="s">
        <v>100</v>
      </c>
      <c r="F3482" t="s">
        <v>101</v>
      </c>
      <c r="G3482" t="s">
        <v>106</v>
      </c>
      <c r="H3482">
        <v>151</v>
      </c>
      <c r="I3482">
        <f>MediaSpend[[#This Row],[GrossMediaSpend]]*1.19</f>
        <v>179.69</v>
      </c>
    </row>
    <row r="3483" spans="1:9" x14ac:dyDescent="0.3">
      <c r="A3483" s="7">
        <v>44884</v>
      </c>
      <c r="B3483" s="7">
        <v>2021</v>
      </c>
      <c r="C3483">
        <v>9</v>
      </c>
      <c r="D3483" t="s">
        <v>105</v>
      </c>
      <c r="E3483" t="s">
        <v>100</v>
      </c>
      <c r="F3483" t="s">
        <v>101</v>
      </c>
      <c r="G3483" t="s">
        <v>106</v>
      </c>
      <c r="H3483">
        <v>146</v>
      </c>
      <c r="I3483">
        <f>MediaSpend[[#This Row],[GrossMediaSpend]]*1.19</f>
        <v>173.73999999999998</v>
      </c>
    </row>
    <row r="3484" spans="1:9" x14ac:dyDescent="0.3">
      <c r="A3484" s="7">
        <v>44884</v>
      </c>
      <c r="B3484" s="7">
        <v>2021</v>
      </c>
      <c r="C3484">
        <v>9</v>
      </c>
      <c r="D3484" t="s">
        <v>99</v>
      </c>
      <c r="E3484" t="s">
        <v>100</v>
      </c>
      <c r="F3484" t="s">
        <v>101</v>
      </c>
      <c r="G3484" t="s">
        <v>224</v>
      </c>
      <c r="H3484">
        <v>7</v>
      </c>
      <c r="I3484">
        <f>MediaSpend[[#This Row],[GrossMediaSpend]]*1.19</f>
        <v>8.33</v>
      </c>
    </row>
    <row r="3485" spans="1:9" x14ac:dyDescent="0.3">
      <c r="A3485" s="7">
        <v>44884</v>
      </c>
      <c r="B3485" s="7">
        <v>2021</v>
      </c>
      <c r="C3485">
        <v>9</v>
      </c>
      <c r="D3485" t="s">
        <v>107</v>
      </c>
      <c r="E3485" t="s">
        <v>100</v>
      </c>
      <c r="F3485" t="s">
        <v>101</v>
      </c>
      <c r="G3485" t="s">
        <v>223</v>
      </c>
      <c r="H3485">
        <v>226</v>
      </c>
      <c r="I3485">
        <f>MediaSpend[[#This Row],[GrossMediaSpend]]*1.19</f>
        <v>268.94</v>
      </c>
    </row>
    <row r="3486" spans="1:9" x14ac:dyDescent="0.3">
      <c r="A3486" s="7">
        <v>44884</v>
      </c>
      <c r="B3486" s="7">
        <v>2021</v>
      </c>
      <c r="C3486">
        <v>9</v>
      </c>
      <c r="D3486" t="s">
        <v>107</v>
      </c>
      <c r="E3486" t="s">
        <v>100</v>
      </c>
      <c r="F3486" t="s">
        <v>101</v>
      </c>
      <c r="G3486" t="s">
        <v>108</v>
      </c>
      <c r="H3486">
        <v>171</v>
      </c>
      <c r="I3486">
        <f>MediaSpend[[#This Row],[GrossMediaSpend]]*1.19</f>
        <v>203.48999999999998</v>
      </c>
    </row>
    <row r="3487" spans="1:9" x14ac:dyDescent="0.3">
      <c r="A3487" s="7">
        <v>44884</v>
      </c>
      <c r="B3487" s="7">
        <v>2021</v>
      </c>
      <c r="C3487">
        <v>9</v>
      </c>
      <c r="D3487" t="s">
        <v>103</v>
      </c>
      <c r="E3487" t="s">
        <v>100</v>
      </c>
      <c r="F3487" t="s">
        <v>101</v>
      </c>
      <c r="G3487" t="s">
        <v>109</v>
      </c>
      <c r="H3487">
        <v>204</v>
      </c>
      <c r="I3487">
        <f>MediaSpend[[#This Row],[GrossMediaSpend]]*1.19</f>
        <v>242.76</v>
      </c>
    </row>
    <row r="3488" spans="1:9" x14ac:dyDescent="0.3">
      <c r="A3488" s="7">
        <v>44884</v>
      </c>
      <c r="B3488" s="7">
        <v>2021</v>
      </c>
      <c r="C3488">
        <v>9</v>
      </c>
      <c r="D3488" t="s">
        <v>103</v>
      </c>
      <c r="E3488" t="s">
        <v>100</v>
      </c>
      <c r="F3488" t="s">
        <v>101</v>
      </c>
      <c r="G3488" t="s">
        <v>110</v>
      </c>
      <c r="H3488">
        <v>224</v>
      </c>
      <c r="I3488">
        <f>MediaSpend[[#This Row],[GrossMediaSpend]]*1.19</f>
        <v>266.56</v>
      </c>
    </row>
    <row r="3489" spans="1:9" x14ac:dyDescent="0.3">
      <c r="A3489" s="7">
        <v>44884</v>
      </c>
      <c r="B3489" s="7">
        <v>2021</v>
      </c>
      <c r="C3489">
        <v>9</v>
      </c>
      <c r="D3489" t="s">
        <v>103</v>
      </c>
      <c r="E3489" t="s">
        <v>100</v>
      </c>
      <c r="F3489" t="s">
        <v>101</v>
      </c>
      <c r="G3489" t="s">
        <v>340</v>
      </c>
      <c r="H3489">
        <v>224</v>
      </c>
      <c r="I3489">
        <f>MediaSpend[[#This Row],[GrossMediaSpend]]*1.19</f>
        <v>266.56</v>
      </c>
    </row>
    <row r="3490" spans="1:9" x14ac:dyDescent="0.3">
      <c r="A3490" s="7">
        <v>44884</v>
      </c>
      <c r="B3490" s="7">
        <v>2021</v>
      </c>
      <c r="C3490">
        <v>9</v>
      </c>
      <c r="D3490" t="s">
        <v>103</v>
      </c>
      <c r="E3490" t="s">
        <v>100</v>
      </c>
      <c r="F3490" t="s">
        <v>101</v>
      </c>
      <c r="G3490" t="s">
        <v>223</v>
      </c>
      <c r="H3490">
        <v>154</v>
      </c>
      <c r="I3490">
        <f>MediaSpend[[#This Row],[GrossMediaSpend]]*1.19</f>
        <v>183.26</v>
      </c>
    </row>
    <row r="3491" spans="1:9" x14ac:dyDescent="0.3">
      <c r="A3491" s="7">
        <v>44884</v>
      </c>
      <c r="B3491" s="7">
        <v>2021</v>
      </c>
      <c r="C3491">
        <v>9</v>
      </c>
      <c r="D3491" t="s">
        <v>103</v>
      </c>
      <c r="E3491" t="s">
        <v>100</v>
      </c>
      <c r="F3491" t="s">
        <v>101</v>
      </c>
      <c r="G3491" t="s">
        <v>316</v>
      </c>
      <c r="H3491">
        <v>44</v>
      </c>
      <c r="I3491">
        <f>MediaSpend[[#This Row],[GrossMediaSpend]]*1.19</f>
        <v>52.36</v>
      </c>
    </row>
    <row r="3492" spans="1:9" x14ac:dyDescent="0.3">
      <c r="A3492" s="7">
        <v>44884</v>
      </c>
      <c r="B3492" s="7">
        <v>2021</v>
      </c>
      <c r="C3492">
        <v>9</v>
      </c>
      <c r="D3492" t="s">
        <v>111</v>
      </c>
      <c r="E3492" t="s">
        <v>100</v>
      </c>
      <c r="F3492" t="s">
        <v>101</v>
      </c>
      <c r="G3492" t="s">
        <v>110</v>
      </c>
      <c r="H3492">
        <v>129</v>
      </c>
      <c r="I3492">
        <f>MediaSpend[[#This Row],[GrossMediaSpend]]*1.19</f>
        <v>153.51</v>
      </c>
    </row>
    <row r="3493" spans="1:9" x14ac:dyDescent="0.3">
      <c r="A3493" s="7">
        <v>44884</v>
      </c>
      <c r="B3493" s="7">
        <v>2021</v>
      </c>
      <c r="C3493">
        <v>9</v>
      </c>
      <c r="D3493" t="s">
        <v>99</v>
      </c>
      <c r="E3493" t="s">
        <v>113</v>
      </c>
      <c r="F3493" t="s">
        <v>114</v>
      </c>
      <c r="G3493" t="s">
        <v>225</v>
      </c>
      <c r="H3493">
        <v>90</v>
      </c>
      <c r="I3493">
        <f>MediaSpend[[#This Row],[GrossMediaSpend]]*1.19</f>
        <v>107.1</v>
      </c>
    </row>
    <row r="3494" spans="1:9" x14ac:dyDescent="0.3">
      <c r="A3494" s="7">
        <v>44884</v>
      </c>
      <c r="B3494" s="7">
        <v>2021</v>
      </c>
      <c r="C3494">
        <v>9</v>
      </c>
      <c r="D3494" t="s">
        <v>99</v>
      </c>
      <c r="E3494" t="s">
        <v>113</v>
      </c>
      <c r="F3494" t="s">
        <v>114</v>
      </c>
      <c r="G3494" t="s">
        <v>365</v>
      </c>
      <c r="H3494">
        <v>63</v>
      </c>
      <c r="I3494">
        <f>MediaSpend[[#This Row],[GrossMediaSpend]]*1.19</f>
        <v>74.97</v>
      </c>
    </row>
    <row r="3495" spans="1:9" x14ac:dyDescent="0.3">
      <c r="A3495" s="7">
        <v>44884</v>
      </c>
      <c r="B3495" s="7">
        <v>2021</v>
      </c>
      <c r="C3495">
        <v>9</v>
      </c>
      <c r="D3495" t="s">
        <v>99</v>
      </c>
      <c r="E3495" t="s">
        <v>113</v>
      </c>
      <c r="F3495" t="s">
        <v>114</v>
      </c>
      <c r="G3495" t="s">
        <v>443</v>
      </c>
      <c r="H3495">
        <v>215</v>
      </c>
      <c r="I3495">
        <f>MediaSpend[[#This Row],[GrossMediaSpend]]*1.19</f>
        <v>255.85</v>
      </c>
    </row>
    <row r="3496" spans="1:9" x14ac:dyDescent="0.3">
      <c r="A3496" s="7">
        <v>44884</v>
      </c>
      <c r="B3496" s="7">
        <v>2021</v>
      </c>
      <c r="C3496">
        <v>9</v>
      </c>
      <c r="D3496" t="s">
        <v>103</v>
      </c>
      <c r="E3496" t="s">
        <v>113</v>
      </c>
      <c r="F3496" t="s">
        <v>114</v>
      </c>
      <c r="G3496" t="s">
        <v>227</v>
      </c>
      <c r="H3496">
        <v>156</v>
      </c>
      <c r="I3496">
        <f>MediaSpend[[#This Row],[GrossMediaSpend]]*1.19</f>
        <v>185.64</v>
      </c>
    </row>
    <row r="3497" spans="1:9" x14ac:dyDescent="0.3">
      <c r="A3497" s="7">
        <v>44884</v>
      </c>
      <c r="B3497" s="7">
        <v>2021</v>
      </c>
      <c r="C3497">
        <v>9</v>
      </c>
      <c r="D3497" t="s">
        <v>103</v>
      </c>
      <c r="E3497" t="s">
        <v>113</v>
      </c>
      <c r="F3497" t="s">
        <v>114</v>
      </c>
      <c r="G3497" t="s">
        <v>372</v>
      </c>
      <c r="H3497">
        <v>163</v>
      </c>
      <c r="I3497">
        <f>MediaSpend[[#This Row],[GrossMediaSpend]]*1.19</f>
        <v>193.97</v>
      </c>
    </row>
    <row r="3498" spans="1:9" x14ac:dyDescent="0.3">
      <c r="A3498" s="7">
        <v>44884</v>
      </c>
      <c r="B3498" s="7">
        <v>2021</v>
      </c>
      <c r="C3498">
        <v>9</v>
      </c>
      <c r="D3498" t="s">
        <v>99</v>
      </c>
      <c r="E3498" t="s">
        <v>113</v>
      </c>
      <c r="F3498" t="s">
        <v>114</v>
      </c>
      <c r="G3498" t="s">
        <v>228</v>
      </c>
      <c r="H3498">
        <v>224</v>
      </c>
      <c r="I3498">
        <f>MediaSpend[[#This Row],[GrossMediaSpend]]*1.19</f>
        <v>266.56</v>
      </c>
    </row>
    <row r="3499" spans="1:9" x14ac:dyDescent="0.3">
      <c r="A3499" s="7">
        <v>44884</v>
      </c>
      <c r="B3499" s="7">
        <v>2021</v>
      </c>
      <c r="C3499">
        <v>9</v>
      </c>
      <c r="D3499" t="s">
        <v>105</v>
      </c>
      <c r="E3499" t="s">
        <v>113</v>
      </c>
      <c r="F3499" t="s">
        <v>114</v>
      </c>
      <c r="G3499" t="s">
        <v>388</v>
      </c>
      <c r="H3499">
        <v>273</v>
      </c>
      <c r="I3499">
        <f>MediaSpend[[#This Row],[GrossMediaSpend]]*1.19</f>
        <v>324.87</v>
      </c>
    </row>
    <row r="3500" spans="1:9" x14ac:dyDescent="0.3">
      <c r="A3500" s="7">
        <v>44884</v>
      </c>
      <c r="B3500" s="7">
        <v>2021</v>
      </c>
      <c r="C3500">
        <v>9</v>
      </c>
      <c r="D3500" t="s">
        <v>116</v>
      </c>
      <c r="E3500" t="s">
        <v>113</v>
      </c>
      <c r="F3500" t="s">
        <v>114</v>
      </c>
      <c r="G3500" t="s">
        <v>115</v>
      </c>
      <c r="H3500">
        <v>109</v>
      </c>
      <c r="I3500">
        <f>MediaSpend[[#This Row],[GrossMediaSpend]]*1.19</f>
        <v>129.71</v>
      </c>
    </row>
    <row r="3501" spans="1:9" x14ac:dyDescent="0.3">
      <c r="A3501" s="7">
        <v>44884</v>
      </c>
      <c r="B3501" s="7">
        <v>2021</v>
      </c>
      <c r="C3501">
        <v>9</v>
      </c>
      <c r="D3501" t="s">
        <v>116</v>
      </c>
      <c r="E3501" t="s">
        <v>113</v>
      </c>
      <c r="F3501" t="s">
        <v>114</v>
      </c>
      <c r="G3501" t="s">
        <v>372</v>
      </c>
      <c r="H3501">
        <v>191</v>
      </c>
      <c r="I3501">
        <f>MediaSpend[[#This Row],[GrossMediaSpend]]*1.19</f>
        <v>227.29</v>
      </c>
    </row>
    <row r="3502" spans="1:9" x14ac:dyDescent="0.3">
      <c r="A3502" s="7">
        <v>44884</v>
      </c>
      <c r="B3502" s="7">
        <v>2021</v>
      </c>
      <c r="C3502">
        <v>9</v>
      </c>
      <c r="D3502" t="s">
        <v>116</v>
      </c>
      <c r="E3502" t="s">
        <v>113</v>
      </c>
      <c r="F3502" t="s">
        <v>114</v>
      </c>
      <c r="G3502" t="s">
        <v>227</v>
      </c>
      <c r="H3502">
        <v>118</v>
      </c>
      <c r="I3502">
        <f>MediaSpend[[#This Row],[GrossMediaSpend]]*1.19</f>
        <v>140.41999999999999</v>
      </c>
    </row>
    <row r="3503" spans="1:9" x14ac:dyDescent="0.3">
      <c r="A3503" s="7">
        <v>44884</v>
      </c>
      <c r="B3503" s="7">
        <v>2021</v>
      </c>
      <c r="C3503">
        <v>9</v>
      </c>
      <c r="D3503" t="s">
        <v>116</v>
      </c>
      <c r="E3503" t="s">
        <v>113</v>
      </c>
      <c r="F3503" t="s">
        <v>114</v>
      </c>
      <c r="G3503" t="s">
        <v>460</v>
      </c>
      <c r="H3503">
        <v>29</v>
      </c>
      <c r="I3503">
        <f>MediaSpend[[#This Row],[GrossMediaSpend]]*1.19</f>
        <v>34.51</v>
      </c>
    </row>
    <row r="3504" spans="1:9" x14ac:dyDescent="0.3">
      <c r="A3504" s="7">
        <v>44884</v>
      </c>
      <c r="B3504" s="7">
        <v>2021</v>
      </c>
      <c r="C3504">
        <v>9</v>
      </c>
      <c r="D3504" t="s">
        <v>116</v>
      </c>
      <c r="E3504" t="s">
        <v>113</v>
      </c>
      <c r="F3504" t="s">
        <v>114</v>
      </c>
      <c r="G3504" t="s">
        <v>226</v>
      </c>
      <c r="H3504">
        <v>236</v>
      </c>
      <c r="I3504">
        <f>MediaSpend[[#This Row],[GrossMediaSpend]]*1.19</f>
        <v>280.83999999999997</v>
      </c>
    </row>
    <row r="3505" spans="1:9" x14ac:dyDescent="0.3">
      <c r="A3505" s="7">
        <v>44884</v>
      </c>
      <c r="B3505" s="7">
        <v>2021</v>
      </c>
      <c r="C3505">
        <v>9</v>
      </c>
      <c r="D3505" t="s">
        <v>99</v>
      </c>
      <c r="E3505" t="s">
        <v>113</v>
      </c>
      <c r="F3505" t="s">
        <v>114</v>
      </c>
      <c r="G3505" t="s">
        <v>117</v>
      </c>
      <c r="H3505">
        <v>97</v>
      </c>
      <c r="I3505">
        <f>MediaSpend[[#This Row],[GrossMediaSpend]]*1.19</f>
        <v>115.42999999999999</v>
      </c>
    </row>
    <row r="3506" spans="1:9" x14ac:dyDescent="0.3">
      <c r="A3506" s="7">
        <v>44884</v>
      </c>
      <c r="B3506" s="7">
        <v>2021</v>
      </c>
      <c r="C3506">
        <v>9</v>
      </c>
      <c r="D3506" t="s">
        <v>103</v>
      </c>
      <c r="E3506" t="s">
        <v>113</v>
      </c>
      <c r="F3506" t="s">
        <v>114</v>
      </c>
      <c r="G3506" t="s">
        <v>117</v>
      </c>
      <c r="H3506">
        <v>246</v>
      </c>
      <c r="I3506">
        <f>MediaSpend[[#This Row],[GrossMediaSpend]]*1.19</f>
        <v>292.74</v>
      </c>
    </row>
    <row r="3507" spans="1:9" x14ac:dyDescent="0.3">
      <c r="A3507" s="7">
        <v>44884</v>
      </c>
      <c r="B3507" s="7">
        <v>2021</v>
      </c>
      <c r="C3507">
        <v>9</v>
      </c>
      <c r="D3507" t="s">
        <v>116</v>
      </c>
      <c r="E3507" t="s">
        <v>113</v>
      </c>
      <c r="F3507" t="s">
        <v>114</v>
      </c>
      <c r="G3507" t="s">
        <v>117</v>
      </c>
      <c r="H3507">
        <v>249</v>
      </c>
      <c r="I3507">
        <f>MediaSpend[[#This Row],[GrossMediaSpend]]*1.19</f>
        <v>296.31</v>
      </c>
    </row>
    <row r="3508" spans="1:9" x14ac:dyDescent="0.3">
      <c r="A3508" s="7">
        <v>44884</v>
      </c>
      <c r="B3508" s="7">
        <v>2021</v>
      </c>
      <c r="C3508">
        <v>9</v>
      </c>
      <c r="D3508" t="s">
        <v>99</v>
      </c>
      <c r="E3508" t="s">
        <v>118</v>
      </c>
      <c r="F3508" t="s">
        <v>119</v>
      </c>
      <c r="G3508" t="s">
        <v>120</v>
      </c>
      <c r="H3508">
        <v>31</v>
      </c>
      <c r="I3508">
        <f>MediaSpend[[#This Row],[GrossMediaSpend]]*1.19</f>
        <v>36.89</v>
      </c>
    </row>
    <row r="3509" spans="1:9" x14ac:dyDescent="0.3">
      <c r="A3509" s="7">
        <v>44884</v>
      </c>
      <c r="B3509" s="7">
        <v>2021</v>
      </c>
      <c r="C3509">
        <v>9</v>
      </c>
      <c r="D3509" t="s">
        <v>261</v>
      </c>
      <c r="E3509" t="s">
        <v>118</v>
      </c>
      <c r="F3509" t="s">
        <v>119</v>
      </c>
      <c r="G3509" t="s">
        <v>120</v>
      </c>
      <c r="H3509">
        <v>165</v>
      </c>
      <c r="I3509">
        <f>MediaSpend[[#This Row],[GrossMediaSpend]]*1.19</f>
        <v>196.35</v>
      </c>
    </row>
    <row r="3510" spans="1:9" x14ac:dyDescent="0.3">
      <c r="A3510" s="7">
        <v>44884</v>
      </c>
      <c r="B3510" s="7">
        <v>2021</v>
      </c>
      <c r="C3510">
        <v>9</v>
      </c>
      <c r="D3510" t="s">
        <v>99</v>
      </c>
      <c r="E3510" t="s">
        <v>118</v>
      </c>
      <c r="F3510" t="s">
        <v>119</v>
      </c>
      <c r="G3510" t="s">
        <v>121</v>
      </c>
      <c r="H3510">
        <v>253</v>
      </c>
      <c r="I3510">
        <f>MediaSpend[[#This Row],[GrossMediaSpend]]*1.19</f>
        <v>301.07</v>
      </c>
    </row>
    <row r="3511" spans="1:9" x14ac:dyDescent="0.3">
      <c r="A3511" s="7">
        <v>44884</v>
      </c>
      <c r="B3511" s="7">
        <v>2021</v>
      </c>
      <c r="C3511">
        <v>9</v>
      </c>
      <c r="D3511" t="s">
        <v>111</v>
      </c>
      <c r="E3511" t="s">
        <v>118</v>
      </c>
      <c r="F3511" t="s">
        <v>119</v>
      </c>
      <c r="G3511" t="s">
        <v>121</v>
      </c>
      <c r="H3511">
        <v>189</v>
      </c>
      <c r="I3511">
        <f>MediaSpend[[#This Row],[GrossMediaSpend]]*1.19</f>
        <v>224.91</v>
      </c>
    </row>
    <row r="3512" spans="1:9" x14ac:dyDescent="0.3">
      <c r="A3512" s="7">
        <v>44884</v>
      </c>
      <c r="B3512" s="7">
        <v>2021</v>
      </c>
      <c r="C3512">
        <v>9</v>
      </c>
      <c r="D3512" t="s">
        <v>99</v>
      </c>
      <c r="E3512" t="s">
        <v>118</v>
      </c>
      <c r="F3512" t="s">
        <v>218</v>
      </c>
      <c r="G3512" t="s">
        <v>230</v>
      </c>
      <c r="H3512">
        <v>118</v>
      </c>
      <c r="I3512">
        <f>MediaSpend[[#This Row],[GrossMediaSpend]]*1.19</f>
        <v>140.41999999999999</v>
      </c>
    </row>
    <row r="3513" spans="1:9" x14ac:dyDescent="0.3">
      <c r="A3513" s="7">
        <v>44884</v>
      </c>
      <c r="B3513" s="7">
        <v>2021</v>
      </c>
      <c r="C3513">
        <v>9</v>
      </c>
      <c r="D3513" t="s">
        <v>99</v>
      </c>
      <c r="E3513" t="s">
        <v>118</v>
      </c>
      <c r="F3513" t="s">
        <v>267</v>
      </c>
      <c r="G3513" t="s">
        <v>268</v>
      </c>
      <c r="H3513">
        <v>102</v>
      </c>
      <c r="I3513">
        <f>MediaSpend[[#This Row],[GrossMediaSpend]]*1.19</f>
        <v>121.38</v>
      </c>
    </row>
    <row r="3514" spans="1:9" x14ac:dyDescent="0.3">
      <c r="A3514" s="7">
        <v>44884</v>
      </c>
      <c r="B3514" s="7">
        <v>2021</v>
      </c>
      <c r="C3514">
        <v>9</v>
      </c>
      <c r="D3514" t="s">
        <v>107</v>
      </c>
      <c r="E3514" t="s">
        <v>118</v>
      </c>
      <c r="F3514" t="s">
        <v>122</v>
      </c>
      <c r="G3514" t="s">
        <v>123</v>
      </c>
      <c r="H3514">
        <v>99</v>
      </c>
      <c r="I3514">
        <f>MediaSpend[[#This Row],[GrossMediaSpend]]*1.19</f>
        <v>117.80999999999999</v>
      </c>
    </row>
    <row r="3515" spans="1:9" x14ac:dyDescent="0.3">
      <c r="A3515" s="7">
        <v>44884</v>
      </c>
      <c r="B3515" s="7">
        <v>2021</v>
      </c>
      <c r="C3515">
        <v>9</v>
      </c>
      <c r="D3515" t="s">
        <v>107</v>
      </c>
      <c r="E3515" t="s">
        <v>118</v>
      </c>
      <c r="F3515" t="s">
        <v>318</v>
      </c>
      <c r="G3515" t="s">
        <v>319</v>
      </c>
      <c r="H3515">
        <v>212</v>
      </c>
      <c r="I3515">
        <f>MediaSpend[[#This Row],[GrossMediaSpend]]*1.19</f>
        <v>252.28</v>
      </c>
    </row>
    <row r="3516" spans="1:9" x14ac:dyDescent="0.3">
      <c r="A3516" s="7">
        <v>44884</v>
      </c>
      <c r="B3516" s="7">
        <v>2021</v>
      </c>
      <c r="C3516">
        <v>9</v>
      </c>
      <c r="D3516" t="s">
        <v>107</v>
      </c>
      <c r="E3516" t="s">
        <v>118</v>
      </c>
      <c r="F3516" t="s">
        <v>218</v>
      </c>
      <c r="G3516" t="s">
        <v>230</v>
      </c>
      <c r="H3516">
        <v>57</v>
      </c>
      <c r="I3516">
        <f>MediaSpend[[#This Row],[GrossMediaSpend]]*1.19</f>
        <v>67.83</v>
      </c>
    </row>
    <row r="3517" spans="1:9" x14ac:dyDescent="0.3">
      <c r="A3517" s="7">
        <v>44884</v>
      </c>
      <c r="B3517" s="7">
        <v>2021</v>
      </c>
      <c r="C3517">
        <v>9</v>
      </c>
      <c r="D3517" t="s">
        <v>105</v>
      </c>
      <c r="E3517" t="s">
        <v>118</v>
      </c>
      <c r="F3517" t="s">
        <v>127</v>
      </c>
      <c r="G3517" t="s">
        <v>390</v>
      </c>
      <c r="H3517">
        <v>241</v>
      </c>
      <c r="I3517">
        <f>MediaSpend[[#This Row],[GrossMediaSpend]]*1.19</f>
        <v>286.78999999999996</v>
      </c>
    </row>
    <row r="3518" spans="1:9" x14ac:dyDescent="0.3">
      <c r="A3518" s="7">
        <v>44884</v>
      </c>
      <c r="B3518" s="7">
        <v>2021</v>
      </c>
      <c r="C3518">
        <v>9</v>
      </c>
      <c r="D3518" t="s">
        <v>111</v>
      </c>
      <c r="E3518" t="s">
        <v>118</v>
      </c>
      <c r="F3518" t="s">
        <v>269</v>
      </c>
      <c r="G3518" t="s">
        <v>270</v>
      </c>
      <c r="H3518">
        <v>224</v>
      </c>
      <c r="I3518">
        <f>MediaSpend[[#This Row],[GrossMediaSpend]]*1.19</f>
        <v>266.56</v>
      </c>
    </row>
    <row r="3519" spans="1:9" x14ac:dyDescent="0.3">
      <c r="A3519" s="7">
        <v>44884</v>
      </c>
      <c r="B3519" s="7">
        <v>2021</v>
      </c>
      <c r="C3519">
        <v>9</v>
      </c>
      <c r="D3519" t="s">
        <v>111</v>
      </c>
      <c r="E3519" t="s">
        <v>118</v>
      </c>
      <c r="F3519" t="s">
        <v>456</v>
      </c>
      <c r="G3519" t="s">
        <v>457</v>
      </c>
      <c r="H3519">
        <v>109</v>
      </c>
      <c r="I3519">
        <f>MediaSpend[[#This Row],[GrossMediaSpend]]*1.19</f>
        <v>129.71</v>
      </c>
    </row>
    <row r="3520" spans="1:9" x14ac:dyDescent="0.3">
      <c r="A3520" s="7">
        <v>44884</v>
      </c>
      <c r="B3520" s="7">
        <v>2021</v>
      </c>
      <c r="C3520">
        <v>9</v>
      </c>
      <c r="D3520" t="s">
        <v>261</v>
      </c>
      <c r="E3520" t="s">
        <v>118</v>
      </c>
      <c r="F3520" t="s">
        <v>218</v>
      </c>
      <c r="G3520" t="s">
        <v>230</v>
      </c>
      <c r="H3520">
        <v>40</v>
      </c>
      <c r="I3520">
        <f>MediaSpend[[#This Row],[GrossMediaSpend]]*1.19</f>
        <v>47.599999999999994</v>
      </c>
    </row>
    <row r="3521" spans="1:9" x14ac:dyDescent="0.3">
      <c r="A3521" s="7">
        <v>44884</v>
      </c>
      <c r="B3521" s="7">
        <v>2021</v>
      </c>
      <c r="C3521">
        <v>9</v>
      </c>
      <c r="D3521" t="s">
        <v>149</v>
      </c>
      <c r="E3521" t="s">
        <v>118</v>
      </c>
      <c r="F3521" t="s">
        <v>122</v>
      </c>
      <c r="G3521" t="s">
        <v>123</v>
      </c>
      <c r="H3521">
        <v>267</v>
      </c>
      <c r="I3521">
        <f>MediaSpend[[#This Row],[GrossMediaSpend]]*1.19</f>
        <v>317.72999999999996</v>
      </c>
    </row>
    <row r="3522" spans="1:9" x14ac:dyDescent="0.3">
      <c r="A3522" s="7">
        <v>44884</v>
      </c>
      <c r="B3522" s="7">
        <v>2021</v>
      </c>
      <c r="C3522">
        <v>9</v>
      </c>
      <c r="D3522" t="s">
        <v>103</v>
      </c>
      <c r="E3522" t="s">
        <v>113</v>
      </c>
      <c r="F3522" t="s">
        <v>231</v>
      </c>
      <c r="G3522" t="s">
        <v>235</v>
      </c>
      <c r="H3522">
        <v>211</v>
      </c>
      <c r="I3522">
        <f>MediaSpend[[#This Row],[GrossMediaSpend]]*1.19</f>
        <v>251.08999999999997</v>
      </c>
    </row>
    <row r="3523" spans="1:9" x14ac:dyDescent="0.3">
      <c r="A3523" s="7">
        <v>44884</v>
      </c>
      <c r="B3523" s="7">
        <v>2021</v>
      </c>
      <c r="C3523">
        <v>9</v>
      </c>
      <c r="D3523" t="s">
        <v>103</v>
      </c>
      <c r="E3523" t="s">
        <v>113</v>
      </c>
      <c r="F3523" t="s">
        <v>231</v>
      </c>
      <c r="G3523" t="s">
        <v>232</v>
      </c>
      <c r="H3523">
        <v>226</v>
      </c>
      <c r="I3523">
        <f>MediaSpend[[#This Row],[GrossMediaSpend]]*1.19</f>
        <v>268.94</v>
      </c>
    </row>
    <row r="3524" spans="1:9" x14ac:dyDescent="0.3">
      <c r="A3524" s="7">
        <v>44884</v>
      </c>
      <c r="B3524" s="7">
        <v>2021</v>
      </c>
      <c r="C3524">
        <v>9</v>
      </c>
      <c r="D3524" t="s">
        <v>99</v>
      </c>
      <c r="E3524" t="s">
        <v>113</v>
      </c>
      <c r="F3524" t="s">
        <v>233</v>
      </c>
      <c r="G3524" t="s">
        <v>234</v>
      </c>
      <c r="H3524">
        <v>190</v>
      </c>
      <c r="I3524">
        <f>MediaSpend[[#This Row],[GrossMediaSpend]]*1.19</f>
        <v>226.1</v>
      </c>
    </row>
    <row r="3525" spans="1:9" x14ac:dyDescent="0.3">
      <c r="A3525" s="7">
        <v>44884</v>
      </c>
      <c r="B3525" s="7">
        <v>2021</v>
      </c>
      <c r="C3525">
        <v>9</v>
      </c>
      <c r="D3525" t="s">
        <v>99</v>
      </c>
      <c r="E3525" t="s">
        <v>113</v>
      </c>
      <c r="F3525" t="s">
        <v>241</v>
      </c>
      <c r="G3525" t="s">
        <v>273</v>
      </c>
      <c r="H3525">
        <v>268</v>
      </c>
      <c r="I3525">
        <f>MediaSpend[[#This Row],[GrossMediaSpend]]*1.19</f>
        <v>318.91999999999996</v>
      </c>
    </row>
    <row r="3526" spans="1:9" x14ac:dyDescent="0.3">
      <c r="A3526" s="7">
        <v>44884</v>
      </c>
      <c r="B3526" s="7">
        <v>2021</v>
      </c>
      <c r="C3526">
        <v>9</v>
      </c>
      <c r="D3526" t="s">
        <v>178</v>
      </c>
      <c r="E3526" t="s">
        <v>113</v>
      </c>
      <c r="F3526" t="s">
        <v>241</v>
      </c>
      <c r="G3526" t="s">
        <v>242</v>
      </c>
      <c r="H3526">
        <v>259</v>
      </c>
      <c r="I3526">
        <f>MediaSpend[[#This Row],[GrossMediaSpend]]*1.19</f>
        <v>308.20999999999998</v>
      </c>
    </row>
    <row r="3527" spans="1:9" x14ac:dyDescent="0.3">
      <c r="A3527" s="7">
        <v>44884</v>
      </c>
      <c r="B3527" s="7">
        <v>2021</v>
      </c>
      <c r="C3527">
        <v>9</v>
      </c>
      <c r="D3527" t="s">
        <v>103</v>
      </c>
      <c r="E3527" t="s">
        <v>113</v>
      </c>
      <c r="F3527" t="s">
        <v>137</v>
      </c>
      <c r="G3527" t="s">
        <v>138</v>
      </c>
      <c r="H3527">
        <v>118</v>
      </c>
      <c r="I3527">
        <f>MediaSpend[[#This Row],[GrossMediaSpend]]*1.19</f>
        <v>140.41999999999999</v>
      </c>
    </row>
    <row r="3528" spans="1:9" x14ac:dyDescent="0.3">
      <c r="A3528" s="7">
        <v>44884</v>
      </c>
      <c r="B3528" s="7">
        <v>2021</v>
      </c>
      <c r="C3528">
        <v>9</v>
      </c>
      <c r="D3528" t="s">
        <v>107</v>
      </c>
      <c r="E3528" t="s">
        <v>113</v>
      </c>
      <c r="F3528" t="s">
        <v>406</v>
      </c>
      <c r="G3528" t="s">
        <v>407</v>
      </c>
      <c r="H3528">
        <v>203</v>
      </c>
      <c r="I3528">
        <f>MediaSpend[[#This Row],[GrossMediaSpend]]*1.19</f>
        <v>241.57</v>
      </c>
    </row>
    <row r="3529" spans="1:9" x14ac:dyDescent="0.3">
      <c r="A3529" s="7">
        <v>44884</v>
      </c>
      <c r="B3529" s="7">
        <v>2021</v>
      </c>
      <c r="C3529">
        <v>9</v>
      </c>
      <c r="D3529" t="s">
        <v>111</v>
      </c>
      <c r="E3529" t="s">
        <v>113</v>
      </c>
      <c r="F3529" t="s">
        <v>231</v>
      </c>
      <c r="G3529" t="s">
        <v>324</v>
      </c>
      <c r="H3529">
        <v>55</v>
      </c>
      <c r="I3529">
        <f>MediaSpend[[#This Row],[GrossMediaSpend]]*1.19</f>
        <v>65.45</v>
      </c>
    </row>
    <row r="3530" spans="1:9" x14ac:dyDescent="0.3">
      <c r="A3530" s="7">
        <v>44884</v>
      </c>
      <c r="B3530" s="7">
        <v>2021</v>
      </c>
      <c r="C3530">
        <v>9</v>
      </c>
      <c r="D3530" t="s">
        <v>149</v>
      </c>
      <c r="E3530" t="s">
        <v>113</v>
      </c>
      <c r="F3530" t="s">
        <v>150</v>
      </c>
      <c r="G3530" t="s">
        <v>151</v>
      </c>
      <c r="H3530">
        <v>62</v>
      </c>
      <c r="I3530">
        <f>MediaSpend[[#This Row],[GrossMediaSpend]]*1.19</f>
        <v>73.78</v>
      </c>
    </row>
    <row r="3531" spans="1:9" x14ac:dyDescent="0.3">
      <c r="A3531" s="7">
        <v>44884</v>
      </c>
      <c r="B3531" s="7">
        <v>2021</v>
      </c>
      <c r="C3531">
        <v>9</v>
      </c>
      <c r="D3531" t="s">
        <v>111</v>
      </c>
      <c r="E3531" t="s">
        <v>113</v>
      </c>
      <c r="F3531" t="s">
        <v>139</v>
      </c>
      <c r="G3531" t="s">
        <v>140</v>
      </c>
      <c r="H3531">
        <v>47</v>
      </c>
      <c r="I3531">
        <f>MediaSpend[[#This Row],[GrossMediaSpend]]*1.19</f>
        <v>55.93</v>
      </c>
    </row>
    <row r="3532" spans="1:9" x14ac:dyDescent="0.3">
      <c r="A3532" s="7">
        <v>44884</v>
      </c>
      <c r="B3532" s="7">
        <v>2021</v>
      </c>
      <c r="C3532">
        <v>9</v>
      </c>
      <c r="D3532" t="s">
        <v>116</v>
      </c>
      <c r="E3532" t="s">
        <v>113</v>
      </c>
      <c r="F3532" t="s">
        <v>231</v>
      </c>
      <c r="G3532" t="s">
        <v>232</v>
      </c>
      <c r="H3532">
        <v>130</v>
      </c>
      <c r="I3532">
        <f>MediaSpend[[#This Row],[GrossMediaSpend]]*1.19</f>
        <v>154.69999999999999</v>
      </c>
    </row>
    <row r="3533" spans="1:9" x14ac:dyDescent="0.3">
      <c r="A3533" s="7">
        <v>44884</v>
      </c>
      <c r="B3533" s="7">
        <v>2021</v>
      </c>
      <c r="C3533">
        <v>9</v>
      </c>
      <c r="D3533" t="s">
        <v>116</v>
      </c>
      <c r="E3533" t="s">
        <v>113</v>
      </c>
      <c r="F3533" t="s">
        <v>231</v>
      </c>
      <c r="G3533" t="s">
        <v>304</v>
      </c>
      <c r="H3533">
        <v>275</v>
      </c>
      <c r="I3533">
        <f>MediaSpend[[#This Row],[GrossMediaSpend]]*1.19</f>
        <v>327.25</v>
      </c>
    </row>
    <row r="3534" spans="1:9" x14ac:dyDescent="0.3">
      <c r="A3534" s="7">
        <v>44884</v>
      </c>
      <c r="B3534" s="7">
        <v>2021</v>
      </c>
      <c r="C3534">
        <v>9</v>
      </c>
      <c r="D3534" t="s">
        <v>112</v>
      </c>
      <c r="E3534" t="s">
        <v>113</v>
      </c>
      <c r="F3534" t="s">
        <v>343</v>
      </c>
      <c r="G3534" t="s">
        <v>344</v>
      </c>
      <c r="H3534">
        <v>41</v>
      </c>
      <c r="I3534">
        <f>MediaSpend[[#This Row],[GrossMediaSpend]]*1.19</f>
        <v>48.79</v>
      </c>
    </row>
    <row r="3535" spans="1:9" x14ac:dyDescent="0.3">
      <c r="A3535" s="7">
        <v>44884</v>
      </c>
      <c r="B3535" s="7">
        <v>2021</v>
      </c>
      <c r="C3535">
        <v>9</v>
      </c>
      <c r="D3535" t="s">
        <v>107</v>
      </c>
      <c r="E3535" t="s">
        <v>113</v>
      </c>
      <c r="F3535" t="s">
        <v>154</v>
      </c>
      <c r="G3535" t="s">
        <v>155</v>
      </c>
      <c r="H3535">
        <v>95</v>
      </c>
      <c r="I3535">
        <f>MediaSpend[[#This Row],[GrossMediaSpend]]*1.19</f>
        <v>113.05</v>
      </c>
    </row>
    <row r="3536" spans="1:9" x14ac:dyDescent="0.3">
      <c r="A3536" s="7">
        <v>44884</v>
      </c>
      <c r="B3536" s="7">
        <v>2021</v>
      </c>
      <c r="C3536">
        <v>9</v>
      </c>
      <c r="D3536" t="s">
        <v>107</v>
      </c>
      <c r="E3536" t="s">
        <v>113</v>
      </c>
      <c r="F3536" t="s">
        <v>154</v>
      </c>
      <c r="G3536" t="s">
        <v>243</v>
      </c>
      <c r="H3536">
        <v>63</v>
      </c>
      <c r="I3536">
        <f>MediaSpend[[#This Row],[GrossMediaSpend]]*1.19</f>
        <v>74.97</v>
      </c>
    </row>
    <row r="3537" spans="1:9" x14ac:dyDescent="0.3">
      <c r="A3537" s="7">
        <v>44884</v>
      </c>
      <c r="B3537" s="7">
        <v>2021</v>
      </c>
      <c r="C3537">
        <v>9</v>
      </c>
      <c r="D3537" t="s">
        <v>107</v>
      </c>
      <c r="E3537" t="s">
        <v>113</v>
      </c>
      <c r="F3537" t="s">
        <v>154</v>
      </c>
      <c r="G3537" t="s">
        <v>277</v>
      </c>
      <c r="H3537">
        <v>188</v>
      </c>
      <c r="I3537">
        <f>MediaSpend[[#This Row],[GrossMediaSpend]]*1.19</f>
        <v>223.72</v>
      </c>
    </row>
    <row r="3538" spans="1:9" x14ac:dyDescent="0.3">
      <c r="A3538" s="7">
        <v>44884</v>
      </c>
      <c r="B3538" s="7">
        <v>2021</v>
      </c>
      <c r="C3538">
        <v>9</v>
      </c>
      <c r="D3538" t="s">
        <v>105</v>
      </c>
      <c r="E3538" t="s">
        <v>113</v>
      </c>
      <c r="F3538" t="s">
        <v>154</v>
      </c>
      <c r="G3538" t="s">
        <v>307</v>
      </c>
      <c r="H3538">
        <v>116</v>
      </c>
      <c r="I3538">
        <f>MediaSpend[[#This Row],[GrossMediaSpend]]*1.19</f>
        <v>138.04</v>
      </c>
    </row>
    <row r="3539" spans="1:9" x14ac:dyDescent="0.3">
      <c r="A3539" s="7">
        <v>44884</v>
      </c>
      <c r="B3539" s="7">
        <v>2021</v>
      </c>
      <c r="C3539">
        <v>9</v>
      </c>
      <c r="D3539" t="s">
        <v>111</v>
      </c>
      <c r="E3539" t="s">
        <v>113</v>
      </c>
      <c r="F3539" t="s">
        <v>154</v>
      </c>
      <c r="G3539" t="s">
        <v>243</v>
      </c>
      <c r="H3539">
        <v>125</v>
      </c>
      <c r="I3539">
        <f>MediaSpend[[#This Row],[GrossMediaSpend]]*1.19</f>
        <v>148.75</v>
      </c>
    </row>
    <row r="3540" spans="1:9" x14ac:dyDescent="0.3">
      <c r="A3540" s="7">
        <v>44884</v>
      </c>
      <c r="B3540" s="7">
        <v>2021</v>
      </c>
      <c r="C3540">
        <v>9</v>
      </c>
      <c r="D3540" t="s">
        <v>178</v>
      </c>
      <c r="E3540" t="s">
        <v>113</v>
      </c>
      <c r="F3540" t="s">
        <v>278</v>
      </c>
      <c r="G3540" t="s">
        <v>281</v>
      </c>
      <c r="H3540">
        <v>153</v>
      </c>
      <c r="I3540">
        <f>MediaSpend[[#This Row],[GrossMediaSpend]]*1.19</f>
        <v>182.07</v>
      </c>
    </row>
    <row r="3541" spans="1:9" x14ac:dyDescent="0.3">
      <c r="A3541" s="7">
        <v>44884</v>
      </c>
      <c r="B3541" s="7">
        <v>2021</v>
      </c>
      <c r="C3541">
        <v>9</v>
      </c>
      <c r="D3541" t="s">
        <v>112</v>
      </c>
      <c r="E3541" t="s">
        <v>113</v>
      </c>
      <c r="F3541" t="s">
        <v>278</v>
      </c>
      <c r="G3541" t="s">
        <v>281</v>
      </c>
      <c r="H3541">
        <v>61</v>
      </c>
      <c r="I3541">
        <f>MediaSpend[[#This Row],[GrossMediaSpend]]*1.19</f>
        <v>72.59</v>
      </c>
    </row>
    <row r="3542" spans="1:9" x14ac:dyDescent="0.3">
      <c r="A3542" s="7">
        <v>44884</v>
      </c>
      <c r="B3542" s="7">
        <v>2021</v>
      </c>
      <c r="C3542">
        <v>9</v>
      </c>
      <c r="D3542" t="s">
        <v>107</v>
      </c>
      <c r="E3542" t="s">
        <v>113</v>
      </c>
      <c r="F3542" t="s">
        <v>160</v>
      </c>
      <c r="G3542" t="s">
        <v>165</v>
      </c>
      <c r="H3542">
        <v>155</v>
      </c>
      <c r="I3542">
        <f>MediaSpend[[#This Row],[GrossMediaSpend]]*1.19</f>
        <v>184.45</v>
      </c>
    </row>
    <row r="3543" spans="1:9" x14ac:dyDescent="0.3">
      <c r="A3543" s="7">
        <v>44884</v>
      </c>
      <c r="B3543" s="7">
        <v>2021</v>
      </c>
      <c r="C3543">
        <v>9</v>
      </c>
      <c r="D3543" t="s">
        <v>112</v>
      </c>
      <c r="E3543" t="s">
        <v>113</v>
      </c>
      <c r="F3543" t="s">
        <v>160</v>
      </c>
      <c r="G3543" t="s">
        <v>163</v>
      </c>
      <c r="H3543">
        <v>155</v>
      </c>
      <c r="I3543">
        <f>MediaSpend[[#This Row],[GrossMediaSpend]]*1.19</f>
        <v>184.45</v>
      </c>
    </row>
    <row r="3544" spans="1:9" x14ac:dyDescent="0.3">
      <c r="A3544" s="7">
        <v>44884</v>
      </c>
      <c r="B3544" s="7">
        <v>2021</v>
      </c>
      <c r="C3544">
        <v>9</v>
      </c>
      <c r="D3544" t="s">
        <v>112</v>
      </c>
      <c r="E3544" t="s">
        <v>113</v>
      </c>
      <c r="F3544" t="s">
        <v>160</v>
      </c>
      <c r="G3544" t="s">
        <v>461</v>
      </c>
      <c r="H3544">
        <v>141</v>
      </c>
      <c r="I3544">
        <f>MediaSpend[[#This Row],[GrossMediaSpend]]*1.19</f>
        <v>167.79</v>
      </c>
    </row>
    <row r="3545" spans="1:9" x14ac:dyDescent="0.3">
      <c r="A3545" s="7">
        <v>44884</v>
      </c>
      <c r="B3545" s="7">
        <v>2021</v>
      </c>
      <c r="C3545">
        <v>9</v>
      </c>
      <c r="D3545" t="s">
        <v>116</v>
      </c>
      <c r="E3545" t="s">
        <v>113</v>
      </c>
      <c r="F3545" t="s">
        <v>160</v>
      </c>
      <c r="G3545" t="s">
        <v>160</v>
      </c>
      <c r="H3545">
        <v>89</v>
      </c>
      <c r="I3545">
        <f>MediaSpend[[#This Row],[GrossMediaSpend]]*1.19</f>
        <v>105.91</v>
      </c>
    </row>
    <row r="3546" spans="1:9" x14ac:dyDescent="0.3">
      <c r="A3546" s="7">
        <v>44884</v>
      </c>
      <c r="B3546" s="7">
        <v>2021</v>
      </c>
      <c r="C3546">
        <v>9</v>
      </c>
      <c r="D3546" t="s">
        <v>116</v>
      </c>
      <c r="E3546" t="s">
        <v>113</v>
      </c>
      <c r="F3546" t="s">
        <v>160</v>
      </c>
      <c r="G3546" t="s">
        <v>163</v>
      </c>
      <c r="H3546">
        <v>125</v>
      </c>
      <c r="I3546">
        <f>MediaSpend[[#This Row],[GrossMediaSpend]]*1.19</f>
        <v>148.75</v>
      </c>
    </row>
    <row r="3547" spans="1:9" x14ac:dyDescent="0.3">
      <c r="A3547" s="7">
        <v>44884</v>
      </c>
      <c r="B3547" s="7">
        <v>2021</v>
      </c>
      <c r="C3547">
        <v>9</v>
      </c>
      <c r="D3547" t="s">
        <v>116</v>
      </c>
      <c r="E3547" t="s">
        <v>113</v>
      </c>
      <c r="F3547" t="s">
        <v>160</v>
      </c>
      <c r="G3547" t="s">
        <v>282</v>
      </c>
      <c r="H3547">
        <v>258</v>
      </c>
      <c r="I3547">
        <f>MediaSpend[[#This Row],[GrossMediaSpend]]*1.19</f>
        <v>307.02</v>
      </c>
    </row>
    <row r="3548" spans="1:9" x14ac:dyDescent="0.3">
      <c r="A3548" s="7">
        <v>44884</v>
      </c>
      <c r="B3548" s="7">
        <v>2021</v>
      </c>
      <c r="C3548">
        <v>9</v>
      </c>
      <c r="D3548" t="s">
        <v>116</v>
      </c>
      <c r="E3548" t="s">
        <v>113</v>
      </c>
      <c r="F3548" t="s">
        <v>160</v>
      </c>
      <c r="G3548" t="s">
        <v>283</v>
      </c>
      <c r="H3548">
        <v>121</v>
      </c>
      <c r="I3548">
        <f>MediaSpend[[#This Row],[GrossMediaSpend]]*1.19</f>
        <v>143.98999999999998</v>
      </c>
    </row>
    <row r="3549" spans="1:9" x14ac:dyDescent="0.3">
      <c r="A3549" s="7">
        <v>44884</v>
      </c>
      <c r="B3549" s="7">
        <v>2021</v>
      </c>
      <c r="C3549">
        <v>9</v>
      </c>
      <c r="D3549" t="s">
        <v>116</v>
      </c>
      <c r="E3549" t="s">
        <v>113</v>
      </c>
      <c r="F3549" t="s">
        <v>160</v>
      </c>
      <c r="G3549" t="s">
        <v>461</v>
      </c>
      <c r="H3549">
        <v>34</v>
      </c>
      <c r="I3549">
        <f>MediaSpend[[#This Row],[GrossMediaSpend]]*1.19</f>
        <v>40.46</v>
      </c>
    </row>
    <row r="3550" spans="1:9" x14ac:dyDescent="0.3">
      <c r="A3550" s="7">
        <v>44884</v>
      </c>
      <c r="B3550" s="7">
        <v>2021</v>
      </c>
      <c r="C3550">
        <v>9</v>
      </c>
      <c r="D3550" t="s">
        <v>105</v>
      </c>
      <c r="E3550" t="s">
        <v>100</v>
      </c>
      <c r="F3550" t="s">
        <v>167</v>
      </c>
      <c r="G3550" t="s">
        <v>169</v>
      </c>
      <c r="H3550">
        <v>269</v>
      </c>
      <c r="I3550">
        <f>MediaSpend[[#This Row],[GrossMediaSpend]]*1.19</f>
        <v>320.11</v>
      </c>
    </row>
    <row r="3551" spans="1:9" x14ac:dyDescent="0.3">
      <c r="A3551" s="7">
        <v>44884</v>
      </c>
      <c r="B3551" s="7">
        <v>2021</v>
      </c>
      <c r="C3551">
        <v>9</v>
      </c>
      <c r="D3551" t="s">
        <v>105</v>
      </c>
      <c r="E3551" t="s">
        <v>100</v>
      </c>
      <c r="F3551" t="s">
        <v>167</v>
      </c>
      <c r="G3551" t="s">
        <v>170</v>
      </c>
      <c r="H3551">
        <v>38</v>
      </c>
      <c r="I3551">
        <f>MediaSpend[[#This Row],[GrossMediaSpend]]*1.19</f>
        <v>45.22</v>
      </c>
    </row>
    <row r="3552" spans="1:9" x14ac:dyDescent="0.3">
      <c r="A3552" s="7">
        <v>44884</v>
      </c>
      <c r="B3552" s="7">
        <v>2021</v>
      </c>
      <c r="C3552">
        <v>9</v>
      </c>
      <c r="D3552" t="s">
        <v>173</v>
      </c>
      <c r="E3552" t="s">
        <v>100</v>
      </c>
      <c r="F3552" t="s">
        <v>167</v>
      </c>
      <c r="G3552" t="s">
        <v>284</v>
      </c>
      <c r="H3552">
        <v>83</v>
      </c>
      <c r="I3552">
        <f>MediaSpend[[#This Row],[GrossMediaSpend]]*1.19</f>
        <v>98.77</v>
      </c>
    </row>
    <row r="3553" spans="1:9" x14ac:dyDescent="0.3">
      <c r="A3553" s="7">
        <v>44884</v>
      </c>
      <c r="B3553" s="7">
        <v>2021</v>
      </c>
      <c r="C3553">
        <v>9</v>
      </c>
      <c r="D3553" t="s">
        <v>116</v>
      </c>
      <c r="E3553" t="s">
        <v>100</v>
      </c>
      <c r="F3553" t="s">
        <v>160</v>
      </c>
      <c r="G3553" t="s">
        <v>328</v>
      </c>
      <c r="H3553">
        <v>206</v>
      </c>
      <c r="I3553">
        <f>MediaSpend[[#This Row],[GrossMediaSpend]]*1.19</f>
        <v>245.14</v>
      </c>
    </row>
    <row r="3554" spans="1:9" x14ac:dyDescent="0.3">
      <c r="A3554" s="7">
        <v>44884</v>
      </c>
      <c r="B3554" s="7">
        <v>2021</v>
      </c>
      <c r="C3554">
        <v>9</v>
      </c>
      <c r="D3554" t="s">
        <v>116</v>
      </c>
      <c r="E3554" t="s">
        <v>100</v>
      </c>
      <c r="F3554" t="s">
        <v>160</v>
      </c>
      <c r="G3554" t="s">
        <v>345</v>
      </c>
      <c r="H3554">
        <v>209</v>
      </c>
      <c r="I3554">
        <f>MediaSpend[[#This Row],[GrossMediaSpend]]*1.19</f>
        <v>248.70999999999998</v>
      </c>
    </row>
    <row r="3555" spans="1:9" x14ac:dyDescent="0.3">
      <c r="A3555" s="7">
        <v>44884</v>
      </c>
      <c r="B3555" s="7">
        <v>2021</v>
      </c>
      <c r="C3555">
        <v>9</v>
      </c>
      <c r="D3555" t="s">
        <v>103</v>
      </c>
      <c r="E3555" t="s">
        <v>100</v>
      </c>
      <c r="F3555" t="s">
        <v>160</v>
      </c>
      <c r="G3555" t="s">
        <v>171</v>
      </c>
      <c r="H3555">
        <v>200</v>
      </c>
      <c r="I3555">
        <f>MediaSpend[[#This Row],[GrossMediaSpend]]*1.19</f>
        <v>238</v>
      </c>
    </row>
    <row r="3556" spans="1:9" x14ac:dyDescent="0.3">
      <c r="A3556" s="7">
        <v>44884</v>
      </c>
      <c r="B3556" s="7">
        <v>2021</v>
      </c>
      <c r="C3556">
        <v>9</v>
      </c>
      <c r="D3556" t="s">
        <v>103</v>
      </c>
      <c r="E3556" t="s">
        <v>100</v>
      </c>
      <c r="F3556" t="s">
        <v>160</v>
      </c>
      <c r="G3556" t="s">
        <v>172</v>
      </c>
      <c r="H3556">
        <v>270</v>
      </c>
      <c r="I3556">
        <f>MediaSpend[[#This Row],[GrossMediaSpend]]*1.19</f>
        <v>321.3</v>
      </c>
    </row>
    <row r="3557" spans="1:9" x14ac:dyDescent="0.3">
      <c r="A3557" s="7">
        <v>44884</v>
      </c>
      <c r="B3557" s="7">
        <v>2021</v>
      </c>
      <c r="C3557">
        <v>9</v>
      </c>
      <c r="D3557" t="s">
        <v>111</v>
      </c>
      <c r="E3557" t="s">
        <v>100</v>
      </c>
      <c r="F3557" t="s">
        <v>160</v>
      </c>
      <c r="G3557" t="s">
        <v>171</v>
      </c>
      <c r="H3557">
        <v>88</v>
      </c>
      <c r="I3557">
        <f>MediaSpend[[#This Row],[GrossMediaSpend]]*1.19</f>
        <v>104.72</v>
      </c>
    </row>
    <row r="3558" spans="1:9" x14ac:dyDescent="0.3">
      <c r="A3558" s="7">
        <v>44884</v>
      </c>
      <c r="B3558" s="7">
        <v>2021</v>
      </c>
      <c r="C3558">
        <v>9</v>
      </c>
      <c r="D3558" t="s">
        <v>111</v>
      </c>
      <c r="E3558" t="s">
        <v>100</v>
      </c>
      <c r="F3558" t="s">
        <v>160</v>
      </c>
      <c r="G3558" t="s">
        <v>371</v>
      </c>
      <c r="H3558">
        <v>22</v>
      </c>
      <c r="I3558">
        <f>MediaSpend[[#This Row],[GrossMediaSpend]]*1.19</f>
        <v>26.18</v>
      </c>
    </row>
    <row r="3559" spans="1:9" x14ac:dyDescent="0.3">
      <c r="A3559" s="7">
        <v>44884</v>
      </c>
      <c r="B3559" s="7">
        <v>2021</v>
      </c>
      <c r="C3559">
        <v>9</v>
      </c>
      <c r="D3559" t="s">
        <v>111</v>
      </c>
      <c r="E3559" t="s">
        <v>100</v>
      </c>
      <c r="F3559" t="s">
        <v>160</v>
      </c>
      <c r="G3559" t="s">
        <v>462</v>
      </c>
      <c r="H3559">
        <v>212</v>
      </c>
      <c r="I3559">
        <f>MediaSpend[[#This Row],[GrossMediaSpend]]*1.19</f>
        <v>252.28</v>
      </c>
    </row>
    <row r="3560" spans="1:9" x14ac:dyDescent="0.3">
      <c r="A3560" s="7">
        <v>44884</v>
      </c>
      <c r="B3560" s="7">
        <v>2021</v>
      </c>
      <c r="C3560">
        <v>9</v>
      </c>
      <c r="D3560" t="s">
        <v>112</v>
      </c>
      <c r="E3560" t="s">
        <v>100</v>
      </c>
      <c r="F3560" t="s">
        <v>160</v>
      </c>
      <c r="G3560" t="s">
        <v>345</v>
      </c>
      <c r="H3560">
        <v>232</v>
      </c>
      <c r="I3560">
        <f>MediaSpend[[#This Row],[GrossMediaSpend]]*1.19</f>
        <v>276.08</v>
      </c>
    </row>
    <row r="3561" spans="1:9" x14ac:dyDescent="0.3">
      <c r="A3561" s="7">
        <v>44884</v>
      </c>
      <c r="B3561" s="7">
        <v>2021</v>
      </c>
      <c r="C3561">
        <v>9</v>
      </c>
      <c r="D3561" t="s">
        <v>116</v>
      </c>
      <c r="E3561" t="s">
        <v>100</v>
      </c>
      <c r="F3561" t="s">
        <v>245</v>
      </c>
      <c r="G3561" t="s">
        <v>359</v>
      </c>
      <c r="H3561">
        <v>76</v>
      </c>
      <c r="I3561">
        <f>MediaSpend[[#This Row],[GrossMediaSpend]]*1.19</f>
        <v>90.44</v>
      </c>
    </row>
    <row r="3562" spans="1:9" x14ac:dyDescent="0.3">
      <c r="A3562" s="7">
        <v>44884</v>
      </c>
      <c r="B3562" s="7">
        <v>2021</v>
      </c>
      <c r="C3562">
        <v>9</v>
      </c>
      <c r="D3562" t="s">
        <v>116</v>
      </c>
      <c r="E3562" t="s">
        <v>100</v>
      </c>
      <c r="F3562" t="s">
        <v>245</v>
      </c>
      <c r="G3562" t="s">
        <v>246</v>
      </c>
      <c r="H3562">
        <v>142</v>
      </c>
      <c r="I3562">
        <f>MediaSpend[[#This Row],[GrossMediaSpend]]*1.19</f>
        <v>168.98</v>
      </c>
    </row>
    <row r="3563" spans="1:9" x14ac:dyDescent="0.3">
      <c r="A3563" s="7">
        <v>44884</v>
      </c>
      <c r="B3563" s="7">
        <v>2021</v>
      </c>
      <c r="C3563">
        <v>9</v>
      </c>
      <c r="D3563" t="s">
        <v>206</v>
      </c>
      <c r="E3563" t="s">
        <v>100</v>
      </c>
      <c r="F3563" t="s">
        <v>245</v>
      </c>
      <c r="G3563" t="s">
        <v>285</v>
      </c>
      <c r="H3563">
        <v>247</v>
      </c>
      <c r="I3563">
        <f>MediaSpend[[#This Row],[GrossMediaSpend]]*1.19</f>
        <v>293.93</v>
      </c>
    </row>
    <row r="3564" spans="1:9" x14ac:dyDescent="0.3">
      <c r="A3564" s="7">
        <v>44884</v>
      </c>
      <c r="B3564" s="7">
        <v>2021</v>
      </c>
      <c r="C3564">
        <v>9</v>
      </c>
      <c r="D3564" t="s">
        <v>112</v>
      </c>
      <c r="E3564" t="s">
        <v>100</v>
      </c>
      <c r="F3564" t="s">
        <v>245</v>
      </c>
      <c r="G3564" t="s">
        <v>359</v>
      </c>
      <c r="H3564">
        <v>152</v>
      </c>
      <c r="I3564">
        <f>MediaSpend[[#This Row],[GrossMediaSpend]]*1.19</f>
        <v>180.88</v>
      </c>
    </row>
    <row r="3565" spans="1:9" x14ac:dyDescent="0.3">
      <c r="A3565" s="7">
        <v>44884</v>
      </c>
      <c r="B3565" s="7">
        <v>2021</v>
      </c>
      <c r="C3565">
        <v>9</v>
      </c>
      <c r="D3565" t="s">
        <v>187</v>
      </c>
      <c r="E3565" t="s">
        <v>100</v>
      </c>
      <c r="F3565" t="s">
        <v>249</v>
      </c>
      <c r="G3565" t="s">
        <v>250</v>
      </c>
      <c r="H3565">
        <v>58</v>
      </c>
      <c r="I3565">
        <f>MediaSpend[[#This Row],[GrossMediaSpend]]*1.19</f>
        <v>69.02</v>
      </c>
    </row>
    <row r="3566" spans="1:9" x14ac:dyDescent="0.3">
      <c r="A3566" s="7">
        <v>44884</v>
      </c>
      <c r="B3566" s="7">
        <v>2021</v>
      </c>
      <c r="C3566">
        <v>9</v>
      </c>
      <c r="D3566" t="s">
        <v>187</v>
      </c>
      <c r="E3566" t="s">
        <v>100</v>
      </c>
      <c r="F3566" t="s">
        <v>188</v>
      </c>
      <c r="G3566" t="s">
        <v>189</v>
      </c>
      <c r="H3566">
        <v>219</v>
      </c>
      <c r="I3566">
        <f>MediaSpend[[#This Row],[GrossMediaSpend]]*1.19</f>
        <v>260.61</v>
      </c>
    </row>
    <row r="3567" spans="1:9" x14ac:dyDescent="0.3">
      <c r="A3567" s="7">
        <v>44884</v>
      </c>
      <c r="B3567" s="7">
        <v>2021</v>
      </c>
      <c r="C3567">
        <v>9</v>
      </c>
      <c r="D3567" t="s">
        <v>107</v>
      </c>
      <c r="E3567" t="s">
        <v>100</v>
      </c>
      <c r="F3567" t="s">
        <v>192</v>
      </c>
      <c r="G3567" t="s">
        <v>193</v>
      </c>
      <c r="H3567">
        <v>203</v>
      </c>
      <c r="I3567">
        <f>MediaSpend[[#This Row],[GrossMediaSpend]]*1.19</f>
        <v>241.57</v>
      </c>
    </row>
    <row r="3568" spans="1:9" x14ac:dyDescent="0.3">
      <c r="A3568" s="7">
        <v>44884</v>
      </c>
      <c r="B3568" s="7">
        <v>2021</v>
      </c>
      <c r="C3568">
        <v>9</v>
      </c>
      <c r="D3568" t="s">
        <v>107</v>
      </c>
      <c r="E3568" t="s">
        <v>100</v>
      </c>
      <c r="F3568" t="s">
        <v>174</v>
      </c>
      <c r="G3568" t="s">
        <v>175</v>
      </c>
      <c r="H3568">
        <v>82</v>
      </c>
      <c r="I3568">
        <f>MediaSpend[[#This Row],[GrossMediaSpend]]*1.19</f>
        <v>97.58</v>
      </c>
    </row>
    <row r="3569" spans="1:9" x14ac:dyDescent="0.3">
      <c r="A3569" s="7">
        <v>44884</v>
      </c>
      <c r="B3569" s="7">
        <v>2021</v>
      </c>
      <c r="C3569">
        <v>9</v>
      </c>
      <c r="D3569" t="s">
        <v>116</v>
      </c>
      <c r="E3569" t="s">
        <v>100</v>
      </c>
      <c r="F3569" t="s">
        <v>185</v>
      </c>
      <c r="G3569" t="s">
        <v>186</v>
      </c>
      <c r="H3569">
        <v>155</v>
      </c>
      <c r="I3569">
        <f>MediaSpend[[#This Row],[GrossMediaSpend]]*1.19</f>
        <v>184.45</v>
      </c>
    </row>
    <row r="3570" spans="1:9" x14ac:dyDescent="0.3">
      <c r="A3570" s="7">
        <v>44884</v>
      </c>
      <c r="B3570" s="7">
        <v>2021</v>
      </c>
      <c r="C3570">
        <v>9</v>
      </c>
      <c r="D3570" t="s">
        <v>149</v>
      </c>
      <c r="E3570" t="s">
        <v>100</v>
      </c>
      <c r="F3570" t="s">
        <v>174</v>
      </c>
      <c r="G3570" t="s">
        <v>175</v>
      </c>
      <c r="H3570">
        <v>159</v>
      </c>
      <c r="I3570">
        <f>MediaSpend[[#This Row],[GrossMediaSpend]]*1.19</f>
        <v>189.20999999999998</v>
      </c>
    </row>
    <row r="3571" spans="1:9" x14ac:dyDescent="0.3">
      <c r="A3571" s="7">
        <v>44884</v>
      </c>
      <c r="B3571" s="7">
        <v>2021</v>
      </c>
      <c r="C3571">
        <v>9</v>
      </c>
      <c r="D3571" t="s">
        <v>149</v>
      </c>
      <c r="E3571" t="s">
        <v>100</v>
      </c>
      <c r="F3571" t="s">
        <v>330</v>
      </c>
      <c r="G3571" t="s">
        <v>331</v>
      </c>
      <c r="H3571">
        <v>127</v>
      </c>
      <c r="I3571">
        <f>MediaSpend[[#This Row],[GrossMediaSpend]]*1.19</f>
        <v>151.13</v>
      </c>
    </row>
    <row r="3572" spans="1:9" x14ac:dyDescent="0.3">
      <c r="A3572" s="7">
        <v>44884</v>
      </c>
      <c r="B3572" s="7">
        <v>2021</v>
      </c>
      <c r="C3572">
        <v>9</v>
      </c>
      <c r="D3572" t="s">
        <v>112</v>
      </c>
      <c r="E3572" t="s">
        <v>100</v>
      </c>
      <c r="F3572" t="s">
        <v>202</v>
      </c>
      <c r="G3572" t="s">
        <v>203</v>
      </c>
      <c r="H3572">
        <v>276</v>
      </c>
      <c r="I3572">
        <f>MediaSpend[[#This Row],[GrossMediaSpend]]*1.19</f>
        <v>328.44</v>
      </c>
    </row>
    <row r="3573" spans="1:9" x14ac:dyDescent="0.3">
      <c r="A3573" s="7">
        <v>44884</v>
      </c>
      <c r="B3573" s="7">
        <v>2021</v>
      </c>
      <c r="C3573">
        <v>9</v>
      </c>
      <c r="D3573" t="s">
        <v>99</v>
      </c>
      <c r="E3573" t="s">
        <v>100</v>
      </c>
      <c r="F3573" t="s">
        <v>210</v>
      </c>
      <c r="G3573" t="s">
        <v>211</v>
      </c>
      <c r="H3573">
        <v>205</v>
      </c>
      <c r="I3573">
        <f>MediaSpend[[#This Row],[GrossMediaSpend]]*1.19</f>
        <v>243.95</v>
      </c>
    </row>
    <row r="3574" spans="1:9" x14ac:dyDescent="0.3">
      <c r="A3574" s="7">
        <v>44884</v>
      </c>
      <c r="B3574" s="7">
        <v>2021</v>
      </c>
      <c r="C3574">
        <v>9</v>
      </c>
      <c r="D3574" t="s">
        <v>111</v>
      </c>
      <c r="E3574" t="s">
        <v>100</v>
      </c>
      <c r="F3574" t="s">
        <v>210</v>
      </c>
      <c r="G3574" t="s">
        <v>211</v>
      </c>
      <c r="H3574">
        <v>152</v>
      </c>
      <c r="I3574">
        <f>MediaSpend[[#This Row],[GrossMediaSpend]]*1.19</f>
        <v>180.88</v>
      </c>
    </row>
    <row r="3575" spans="1:9" x14ac:dyDescent="0.3">
      <c r="A3575" s="7">
        <v>44884</v>
      </c>
      <c r="B3575" s="7">
        <v>2021</v>
      </c>
      <c r="C3575">
        <v>9</v>
      </c>
      <c r="D3575" t="s">
        <v>173</v>
      </c>
      <c r="E3575" t="s">
        <v>100</v>
      </c>
      <c r="F3575" t="s">
        <v>212</v>
      </c>
      <c r="G3575" t="s">
        <v>213</v>
      </c>
      <c r="H3575">
        <v>167</v>
      </c>
      <c r="I3575">
        <f>MediaSpend[[#This Row],[GrossMediaSpend]]*1.19</f>
        <v>198.73</v>
      </c>
    </row>
    <row r="3576" spans="1:9" x14ac:dyDescent="0.3">
      <c r="A3576" s="7">
        <v>44884</v>
      </c>
      <c r="B3576" s="7">
        <v>2021</v>
      </c>
      <c r="C3576">
        <v>9</v>
      </c>
      <c r="D3576" t="s">
        <v>173</v>
      </c>
      <c r="E3576" t="s">
        <v>100</v>
      </c>
      <c r="F3576" t="s">
        <v>212</v>
      </c>
      <c r="G3576" t="s">
        <v>315</v>
      </c>
      <c r="H3576">
        <v>70</v>
      </c>
      <c r="I3576">
        <f>MediaSpend[[#This Row],[GrossMediaSpend]]*1.19</f>
        <v>83.3</v>
      </c>
    </row>
    <row r="3577" spans="1:9" x14ac:dyDescent="0.3">
      <c r="A3577" s="7">
        <v>44884</v>
      </c>
      <c r="B3577" s="7">
        <v>2021</v>
      </c>
      <c r="C3577">
        <v>9</v>
      </c>
      <c r="D3577" t="s">
        <v>149</v>
      </c>
      <c r="E3577" t="s">
        <v>100</v>
      </c>
      <c r="F3577" t="s">
        <v>212</v>
      </c>
      <c r="G3577" t="s">
        <v>315</v>
      </c>
      <c r="H3577">
        <v>241</v>
      </c>
      <c r="I3577">
        <f>MediaSpend[[#This Row],[GrossMediaSpend]]*1.19</f>
        <v>286.78999999999996</v>
      </c>
    </row>
    <row r="3578" spans="1:9" x14ac:dyDescent="0.3">
      <c r="A3578" s="7">
        <v>44884</v>
      </c>
      <c r="B3578" s="7">
        <v>2021</v>
      </c>
      <c r="C3578">
        <v>9</v>
      </c>
      <c r="D3578" t="s">
        <v>149</v>
      </c>
      <c r="E3578" t="s">
        <v>100</v>
      </c>
      <c r="F3578" t="s">
        <v>212</v>
      </c>
      <c r="G3578" t="s">
        <v>213</v>
      </c>
      <c r="H3578">
        <v>225</v>
      </c>
      <c r="I3578">
        <f>MediaSpend[[#This Row],[GrossMediaSpend]]*1.19</f>
        <v>267.75</v>
      </c>
    </row>
    <row r="3579" spans="1:9" x14ac:dyDescent="0.3">
      <c r="A3579" s="7">
        <v>44884</v>
      </c>
      <c r="B3579" s="7">
        <v>2021</v>
      </c>
      <c r="C3579">
        <v>9</v>
      </c>
      <c r="D3579" t="s">
        <v>187</v>
      </c>
      <c r="E3579" t="s">
        <v>100</v>
      </c>
      <c r="F3579" t="s">
        <v>214</v>
      </c>
      <c r="G3579" t="s">
        <v>217</v>
      </c>
      <c r="H3579">
        <v>127</v>
      </c>
      <c r="I3579">
        <f>MediaSpend[[#This Row],[GrossMediaSpend]]*1.19</f>
        <v>151.13</v>
      </c>
    </row>
    <row r="3580" spans="1:9" x14ac:dyDescent="0.3">
      <c r="A3580" s="7">
        <v>44884</v>
      </c>
      <c r="B3580" s="7">
        <v>2021</v>
      </c>
      <c r="C3580">
        <v>9</v>
      </c>
      <c r="D3580" t="s">
        <v>103</v>
      </c>
      <c r="E3580" t="s">
        <v>100</v>
      </c>
      <c r="F3580" t="s">
        <v>214</v>
      </c>
      <c r="G3580" t="s">
        <v>296</v>
      </c>
      <c r="H3580">
        <v>194</v>
      </c>
      <c r="I3580">
        <f>MediaSpend[[#This Row],[GrossMediaSpend]]*1.19</f>
        <v>230.85999999999999</v>
      </c>
    </row>
    <row r="3581" spans="1:9" x14ac:dyDescent="0.3">
      <c r="A3581" s="7">
        <v>44884</v>
      </c>
      <c r="B3581" s="7">
        <v>2021</v>
      </c>
      <c r="C3581">
        <v>9</v>
      </c>
      <c r="D3581" t="s">
        <v>104</v>
      </c>
      <c r="E3581" t="s">
        <v>100</v>
      </c>
      <c r="F3581" t="s">
        <v>214</v>
      </c>
      <c r="G3581" t="s">
        <v>215</v>
      </c>
      <c r="H3581">
        <v>221</v>
      </c>
      <c r="I3581">
        <f>MediaSpend[[#This Row],[GrossMediaSpend]]*1.19</f>
        <v>262.99</v>
      </c>
    </row>
    <row r="3582" spans="1:9" x14ac:dyDescent="0.3">
      <c r="A3582" s="7">
        <v>44884</v>
      </c>
      <c r="B3582" s="7">
        <v>2021</v>
      </c>
      <c r="C3582">
        <v>9</v>
      </c>
      <c r="D3582" t="s">
        <v>104</v>
      </c>
      <c r="E3582" t="s">
        <v>100</v>
      </c>
      <c r="F3582" t="s">
        <v>214</v>
      </c>
      <c r="G3582" t="s">
        <v>216</v>
      </c>
      <c r="H3582">
        <v>126</v>
      </c>
      <c r="I3582">
        <f>MediaSpend[[#This Row],[GrossMediaSpend]]*1.19</f>
        <v>149.94</v>
      </c>
    </row>
    <row r="3583" spans="1:9" x14ac:dyDescent="0.3">
      <c r="A3583" s="7">
        <v>44884</v>
      </c>
      <c r="B3583" s="7">
        <v>2021</v>
      </c>
      <c r="C3583">
        <v>9</v>
      </c>
      <c r="D3583" t="s">
        <v>222</v>
      </c>
      <c r="E3583" t="s">
        <v>100</v>
      </c>
      <c r="F3583" t="s">
        <v>214</v>
      </c>
      <c r="G3583" t="s">
        <v>297</v>
      </c>
      <c r="H3583">
        <v>241</v>
      </c>
      <c r="I3583">
        <f>MediaSpend[[#This Row],[GrossMediaSpend]]*1.19</f>
        <v>286.78999999999996</v>
      </c>
    </row>
    <row r="3584" spans="1:9" x14ac:dyDescent="0.3">
      <c r="A3584" s="7">
        <v>44884</v>
      </c>
      <c r="B3584" s="7">
        <v>2021</v>
      </c>
      <c r="C3584">
        <v>9</v>
      </c>
      <c r="D3584" t="s">
        <v>105</v>
      </c>
      <c r="E3584" t="s">
        <v>100</v>
      </c>
      <c r="F3584" t="s">
        <v>214</v>
      </c>
      <c r="G3584" t="s">
        <v>298</v>
      </c>
      <c r="H3584">
        <v>125</v>
      </c>
      <c r="I3584">
        <f>MediaSpend[[#This Row],[GrossMediaSpend]]*1.19</f>
        <v>148.75</v>
      </c>
    </row>
    <row r="3585" spans="1:9" x14ac:dyDescent="0.3">
      <c r="A3585" s="7">
        <v>44884</v>
      </c>
      <c r="B3585" s="7">
        <v>2021</v>
      </c>
      <c r="C3585">
        <v>9</v>
      </c>
      <c r="D3585" t="s">
        <v>105</v>
      </c>
      <c r="E3585" t="s">
        <v>100</v>
      </c>
      <c r="F3585" t="s">
        <v>214</v>
      </c>
      <c r="G3585" t="s">
        <v>296</v>
      </c>
      <c r="H3585">
        <v>129</v>
      </c>
      <c r="I3585">
        <f>MediaSpend[[#This Row],[GrossMediaSpend]]*1.19</f>
        <v>153.51</v>
      </c>
    </row>
    <row r="3586" spans="1:9" x14ac:dyDescent="0.3">
      <c r="A3586" s="7">
        <v>44884</v>
      </c>
      <c r="B3586" s="7">
        <v>2021</v>
      </c>
      <c r="C3586">
        <v>9</v>
      </c>
      <c r="D3586" t="s">
        <v>105</v>
      </c>
      <c r="E3586" t="s">
        <v>100</v>
      </c>
      <c r="F3586" t="s">
        <v>214</v>
      </c>
      <c r="G3586" t="s">
        <v>217</v>
      </c>
      <c r="H3586">
        <v>74</v>
      </c>
      <c r="I3586">
        <f>MediaSpend[[#This Row],[GrossMediaSpend]]*1.19</f>
        <v>88.06</v>
      </c>
    </row>
    <row r="3587" spans="1:9" x14ac:dyDescent="0.3">
      <c r="A3587" s="7">
        <v>44884</v>
      </c>
      <c r="B3587" s="7">
        <v>2021</v>
      </c>
      <c r="C3587">
        <v>9</v>
      </c>
      <c r="D3587" t="s">
        <v>173</v>
      </c>
      <c r="E3587" t="s">
        <v>100</v>
      </c>
      <c r="F3587" t="s">
        <v>218</v>
      </c>
      <c r="G3587" t="s">
        <v>219</v>
      </c>
      <c r="H3587">
        <v>26</v>
      </c>
      <c r="I3587">
        <f>MediaSpend[[#This Row],[GrossMediaSpend]]*1.19</f>
        <v>30.939999999999998</v>
      </c>
    </row>
    <row r="3588" spans="1:9" x14ac:dyDescent="0.3">
      <c r="A3588" s="7">
        <v>44884</v>
      </c>
      <c r="B3588" s="7">
        <v>2021</v>
      </c>
      <c r="C3588">
        <v>9</v>
      </c>
      <c r="D3588" t="s">
        <v>173</v>
      </c>
      <c r="E3588" t="s">
        <v>100</v>
      </c>
      <c r="F3588" t="s">
        <v>218</v>
      </c>
      <c r="G3588" t="s">
        <v>354</v>
      </c>
      <c r="H3588">
        <v>119</v>
      </c>
      <c r="I3588">
        <f>MediaSpend[[#This Row],[GrossMediaSpend]]*1.19</f>
        <v>141.60999999999999</v>
      </c>
    </row>
    <row r="3589" spans="1:9" x14ac:dyDescent="0.3">
      <c r="A3589" s="7">
        <v>44884</v>
      </c>
      <c r="B3589" s="7">
        <v>2021</v>
      </c>
      <c r="C3589">
        <v>9</v>
      </c>
      <c r="D3589" t="s">
        <v>99</v>
      </c>
      <c r="E3589" t="s">
        <v>100</v>
      </c>
      <c r="F3589" t="s">
        <v>218</v>
      </c>
      <c r="G3589" t="s">
        <v>221</v>
      </c>
      <c r="H3589">
        <v>113</v>
      </c>
      <c r="I3589">
        <f>MediaSpend[[#This Row],[GrossMediaSpend]]*1.19</f>
        <v>134.47</v>
      </c>
    </row>
    <row r="3590" spans="1:9" x14ac:dyDescent="0.3">
      <c r="A3590" s="7">
        <v>44914</v>
      </c>
      <c r="B3590" s="7">
        <v>2021</v>
      </c>
      <c r="C3590">
        <v>10</v>
      </c>
      <c r="D3590" t="s">
        <v>99</v>
      </c>
      <c r="E3590" t="s">
        <v>100</v>
      </c>
      <c r="F3590" t="s">
        <v>101</v>
      </c>
      <c r="G3590" t="s">
        <v>102</v>
      </c>
      <c r="H3590">
        <v>236</v>
      </c>
      <c r="I3590">
        <f>MediaSpend[[#This Row],[GrossMediaSpend]]*1.19</f>
        <v>280.83999999999997</v>
      </c>
    </row>
    <row r="3591" spans="1:9" x14ac:dyDescent="0.3">
      <c r="A3591" s="7">
        <v>44914</v>
      </c>
      <c r="B3591" s="7">
        <v>2021</v>
      </c>
      <c r="C3591">
        <v>10</v>
      </c>
      <c r="D3591" t="s">
        <v>178</v>
      </c>
      <c r="E3591" t="s">
        <v>100</v>
      </c>
      <c r="F3591" t="s">
        <v>101</v>
      </c>
      <c r="G3591" t="s">
        <v>102</v>
      </c>
      <c r="H3591">
        <v>188</v>
      </c>
      <c r="I3591">
        <f>MediaSpend[[#This Row],[GrossMediaSpend]]*1.19</f>
        <v>223.72</v>
      </c>
    </row>
    <row r="3592" spans="1:9" x14ac:dyDescent="0.3">
      <c r="A3592" s="7">
        <v>44914</v>
      </c>
      <c r="B3592" s="7">
        <v>2021</v>
      </c>
      <c r="C3592">
        <v>10</v>
      </c>
      <c r="D3592" t="s">
        <v>103</v>
      </c>
      <c r="E3592" t="s">
        <v>100</v>
      </c>
      <c r="F3592" t="s">
        <v>101</v>
      </c>
      <c r="G3592" t="s">
        <v>102</v>
      </c>
      <c r="H3592">
        <v>162</v>
      </c>
      <c r="I3592">
        <f>MediaSpend[[#This Row],[GrossMediaSpend]]*1.19</f>
        <v>192.78</v>
      </c>
    </row>
    <row r="3593" spans="1:9" x14ac:dyDescent="0.3">
      <c r="A3593" s="7">
        <v>44914</v>
      </c>
      <c r="B3593" s="7">
        <v>2021</v>
      </c>
      <c r="C3593">
        <v>10</v>
      </c>
      <c r="D3593" t="s">
        <v>104</v>
      </c>
      <c r="E3593" t="s">
        <v>100</v>
      </c>
      <c r="F3593" t="s">
        <v>101</v>
      </c>
      <c r="G3593" t="s">
        <v>102</v>
      </c>
      <c r="H3593">
        <v>138</v>
      </c>
      <c r="I3593">
        <f>MediaSpend[[#This Row],[GrossMediaSpend]]*1.19</f>
        <v>164.22</v>
      </c>
    </row>
    <row r="3594" spans="1:9" x14ac:dyDescent="0.3">
      <c r="A3594" s="7">
        <v>44914</v>
      </c>
      <c r="B3594" s="7">
        <v>2021</v>
      </c>
      <c r="C3594">
        <v>10</v>
      </c>
      <c r="D3594" t="s">
        <v>111</v>
      </c>
      <c r="E3594" t="s">
        <v>100</v>
      </c>
      <c r="F3594" t="s">
        <v>101</v>
      </c>
      <c r="G3594" t="s">
        <v>102</v>
      </c>
      <c r="H3594">
        <v>96</v>
      </c>
      <c r="I3594">
        <f>MediaSpend[[#This Row],[GrossMediaSpend]]*1.19</f>
        <v>114.24</v>
      </c>
    </row>
    <row r="3595" spans="1:9" x14ac:dyDescent="0.3">
      <c r="A3595" s="7">
        <v>44914</v>
      </c>
      <c r="B3595" s="7">
        <v>2021</v>
      </c>
      <c r="C3595">
        <v>10</v>
      </c>
      <c r="D3595" t="s">
        <v>105</v>
      </c>
      <c r="E3595" t="s">
        <v>100</v>
      </c>
      <c r="F3595" t="s">
        <v>101</v>
      </c>
      <c r="G3595" t="s">
        <v>102</v>
      </c>
      <c r="H3595">
        <v>165</v>
      </c>
      <c r="I3595">
        <f>MediaSpend[[#This Row],[GrossMediaSpend]]*1.19</f>
        <v>196.35</v>
      </c>
    </row>
    <row r="3596" spans="1:9" x14ac:dyDescent="0.3">
      <c r="A3596" s="7">
        <v>44914</v>
      </c>
      <c r="B3596" s="7">
        <v>2021</v>
      </c>
      <c r="C3596">
        <v>10</v>
      </c>
      <c r="D3596" t="s">
        <v>99</v>
      </c>
      <c r="E3596" t="s">
        <v>100</v>
      </c>
      <c r="F3596" t="s">
        <v>101</v>
      </c>
      <c r="G3596" t="s">
        <v>106</v>
      </c>
      <c r="H3596">
        <v>80</v>
      </c>
      <c r="I3596">
        <f>MediaSpend[[#This Row],[GrossMediaSpend]]*1.19</f>
        <v>95.199999999999989</v>
      </c>
    </row>
    <row r="3597" spans="1:9" x14ac:dyDescent="0.3">
      <c r="A3597" s="7">
        <v>44914</v>
      </c>
      <c r="B3597" s="7">
        <v>2021</v>
      </c>
      <c r="C3597">
        <v>10</v>
      </c>
      <c r="D3597" t="s">
        <v>103</v>
      </c>
      <c r="E3597" t="s">
        <v>100</v>
      </c>
      <c r="F3597" t="s">
        <v>101</v>
      </c>
      <c r="G3597" t="s">
        <v>106</v>
      </c>
      <c r="H3597">
        <v>155</v>
      </c>
      <c r="I3597">
        <f>MediaSpend[[#This Row],[GrossMediaSpend]]*1.19</f>
        <v>184.45</v>
      </c>
    </row>
    <row r="3598" spans="1:9" x14ac:dyDescent="0.3">
      <c r="A3598" s="7">
        <v>44914</v>
      </c>
      <c r="B3598" s="7">
        <v>2021</v>
      </c>
      <c r="C3598">
        <v>10</v>
      </c>
      <c r="D3598" t="s">
        <v>104</v>
      </c>
      <c r="E3598" t="s">
        <v>100</v>
      </c>
      <c r="F3598" t="s">
        <v>101</v>
      </c>
      <c r="G3598" t="s">
        <v>106</v>
      </c>
      <c r="H3598">
        <v>32</v>
      </c>
      <c r="I3598">
        <f>MediaSpend[[#This Row],[GrossMediaSpend]]*1.19</f>
        <v>38.08</v>
      </c>
    </row>
    <row r="3599" spans="1:9" x14ac:dyDescent="0.3">
      <c r="A3599" s="7">
        <v>44914</v>
      </c>
      <c r="B3599" s="7">
        <v>2021</v>
      </c>
      <c r="C3599">
        <v>10</v>
      </c>
      <c r="D3599" t="s">
        <v>105</v>
      </c>
      <c r="E3599" t="s">
        <v>100</v>
      </c>
      <c r="F3599" t="s">
        <v>101</v>
      </c>
      <c r="G3599" t="s">
        <v>106</v>
      </c>
      <c r="H3599">
        <v>71</v>
      </c>
      <c r="I3599">
        <f>MediaSpend[[#This Row],[GrossMediaSpend]]*1.19</f>
        <v>84.49</v>
      </c>
    </row>
    <row r="3600" spans="1:9" x14ac:dyDescent="0.3">
      <c r="A3600" s="7">
        <v>44914</v>
      </c>
      <c r="B3600" s="7">
        <v>2021</v>
      </c>
      <c r="C3600">
        <v>10</v>
      </c>
      <c r="D3600" t="s">
        <v>103</v>
      </c>
      <c r="E3600" t="s">
        <v>100</v>
      </c>
      <c r="F3600" t="s">
        <v>101</v>
      </c>
      <c r="G3600" t="s">
        <v>109</v>
      </c>
      <c r="H3600">
        <v>103</v>
      </c>
      <c r="I3600">
        <f>MediaSpend[[#This Row],[GrossMediaSpend]]*1.19</f>
        <v>122.57</v>
      </c>
    </row>
    <row r="3601" spans="1:9" x14ac:dyDescent="0.3">
      <c r="A3601" s="7">
        <v>44914</v>
      </c>
      <c r="B3601" s="7">
        <v>2021</v>
      </c>
      <c r="C3601">
        <v>10</v>
      </c>
      <c r="D3601" t="s">
        <v>103</v>
      </c>
      <c r="E3601" t="s">
        <v>100</v>
      </c>
      <c r="F3601" t="s">
        <v>101</v>
      </c>
      <c r="G3601" t="s">
        <v>110</v>
      </c>
      <c r="H3601">
        <v>141</v>
      </c>
      <c r="I3601">
        <f>MediaSpend[[#This Row],[GrossMediaSpend]]*1.19</f>
        <v>167.79</v>
      </c>
    </row>
    <row r="3602" spans="1:9" x14ac:dyDescent="0.3">
      <c r="A3602" s="7">
        <v>44914</v>
      </c>
      <c r="B3602" s="7">
        <v>2021</v>
      </c>
      <c r="C3602">
        <v>10</v>
      </c>
      <c r="D3602" t="s">
        <v>103</v>
      </c>
      <c r="E3602" t="s">
        <v>100</v>
      </c>
      <c r="F3602" t="s">
        <v>101</v>
      </c>
      <c r="G3602" t="s">
        <v>340</v>
      </c>
      <c r="H3602">
        <v>35</v>
      </c>
      <c r="I3602">
        <f>MediaSpend[[#This Row],[GrossMediaSpend]]*1.19</f>
        <v>41.65</v>
      </c>
    </row>
    <row r="3603" spans="1:9" x14ac:dyDescent="0.3">
      <c r="A3603" s="7">
        <v>44914</v>
      </c>
      <c r="B3603" s="7">
        <v>2021</v>
      </c>
      <c r="C3603">
        <v>10</v>
      </c>
      <c r="D3603" t="s">
        <v>103</v>
      </c>
      <c r="E3603" t="s">
        <v>100</v>
      </c>
      <c r="F3603" t="s">
        <v>101</v>
      </c>
      <c r="G3603" t="s">
        <v>223</v>
      </c>
      <c r="H3603">
        <v>155</v>
      </c>
      <c r="I3603">
        <f>MediaSpend[[#This Row],[GrossMediaSpend]]*1.19</f>
        <v>184.45</v>
      </c>
    </row>
    <row r="3604" spans="1:9" x14ac:dyDescent="0.3">
      <c r="A3604" s="7">
        <v>44914</v>
      </c>
      <c r="B3604" s="7">
        <v>2021</v>
      </c>
      <c r="C3604">
        <v>10</v>
      </c>
      <c r="D3604" t="s">
        <v>111</v>
      </c>
      <c r="E3604" t="s">
        <v>100</v>
      </c>
      <c r="F3604" t="s">
        <v>101</v>
      </c>
      <c r="G3604" t="s">
        <v>109</v>
      </c>
      <c r="H3604">
        <v>129</v>
      </c>
      <c r="I3604">
        <f>MediaSpend[[#This Row],[GrossMediaSpend]]*1.19</f>
        <v>153.51</v>
      </c>
    </row>
    <row r="3605" spans="1:9" x14ac:dyDescent="0.3">
      <c r="A3605" s="7">
        <v>44914</v>
      </c>
      <c r="B3605" s="7">
        <v>2021</v>
      </c>
      <c r="C3605">
        <v>10</v>
      </c>
      <c r="D3605" t="s">
        <v>111</v>
      </c>
      <c r="E3605" t="s">
        <v>100</v>
      </c>
      <c r="F3605" t="s">
        <v>101</v>
      </c>
      <c r="G3605" t="s">
        <v>110</v>
      </c>
      <c r="H3605">
        <v>163</v>
      </c>
      <c r="I3605">
        <f>MediaSpend[[#This Row],[GrossMediaSpend]]*1.19</f>
        <v>193.97</v>
      </c>
    </row>
    <row r="3606" spans="1:9" x14ac:dyDescent="0.3">
      <c r="A3606" s="7">
        <v>44914</v>
      </c>
      <c r="B3606" s="7">
        <v>2021</v>
      </c>
      <c r="C3606">
        <v>10</v>
      </c>
      <c r="D3606" t="s">
        <v>105</v>
      </c>
      <c r="E3606" t="s">
        <v>100</v>
      </c>
      <c r="F3606" t="s">
        <v>101</v>
      </c>
      <c r="G3606" t="s">
        <v>223</v>
      </c>
      <c r="H3606">
        <v>89</v>
      </c>
      <c r="I3606">
        <f>MediaSpend[[#This Row],[GrossMediaSpend]]*1.19</f>
        <v>105.91</v>
      </c>
    </row>
    <row r="3607" spans="1:9" x14ac:dyDescent="0.3">
      <c r="A3607" s="7">
        <v>44914</v>
      </c>
      <c r="B3607" s="7">
        <v>2021</v>
      </c>
      <c r="C3607">
        <v>10</v>
      </c>
      <c r="D3607" t="s">
        <v>99</v>
      </c>
      <c r="E3607" t="s">
        <v>113</v>
      </c>
      <c r="F3607" t="s">
        <v>114</v>
      </c>
      <c r="G3607" t="s">
        <v>227</v>
      </c>
      <c r="H3607">
        <v>147</v>
      </c>
      <c r="I3607">
        <f>MediaSpend[[#This Row],[GrossMediaSpend]]*1.19</f>
        <v>174.92999999999998</v>
      </c>
    </row>
    <row r="3608" spans="1:9" x14ac:dyDescent="0.3">
      <c r="A3608" s="7">
        <v>44914</v>
      </c>
      <c r="B3608" s="7">
        <v>2021</v>
      </c>
      <c r="C3608">
        <v>10</v>
      </c>
      <c r="D3608" t="s">
        <v>99</v>
      </c>
      <c r="E3608" t="s">
        <v>113</v>
      </c>
      <c r="F3608" t="s">
        <v>114</v>
      </c>
      <c r="G3608" t="s">
        <v>225</v>
      </c>
      <c r="H3608">
        <v>86</v>
      </c>
      <c r="I3608">
        <f>MediaSpend[[#This Row],[GrossMediaSpend]]*1.19</f>
        <v>102.33999999999999</v>
      </c>
    </row>
    <row r="3609" spans="1:9" x14ac:dyDescent="0.3">
      <c r="A3609" s="7">
        <v>44914</v>
      </c>
      <c r="B3609" s="7">
        <v>2021</v>
      </c>
      <c r="C3609">
        <v>10</v>
      </c>
      <c r="D3609" t="s">
        <v>99</v>
      </c>
      <c r="E3609" t="s">
        <v>113</v>
      </c>
      <c r="F3609" t="s">
        <v>114</v>
      </c>
      <c r="G3609" t="s">
        <v>228</v>
      </c>
      <c r="H3609">
        <v>217</v>
      </c>
      <c r="I3609">
        <f>MediaSpend[[#This Row],[GrossMediaSpend]]*1.19</f>
        <v>258.22999999999996</v>
      </c>
    </row>
    <row r="3610" spans="1:9" x14ac:dyDescent="0.3">
      <c r="A3610" s="7">
        <v>44914</v>
      </c>
      <c r="B3610" s="7">
        <v>2021</v>
      </c>
      <c r="C3610">
        <v>10</v>
      </c>
      <c r="D3610" t="s">
        <v>99</v>
      </c>
      <c r="E3610" t="s">
        <v>113</v>
      </c>
      <c r="F3610" t="s">
        <v>114</v>
      </c>
      <c r="G3610" t="s">
        <v>365</v>
      </c>
      <c r="H3610">
        <v>190</v>
      </c>
      <c r="I3610">
        <f>MediaSpend[[#This Row],[GrossMediaSpend]]*1.19</f>
        <v>226.1</v>
      </c>
    </row>
    <row r="3611" spans="1:9" x14ac:dyDescent="0.3">
      <c r="A3611" s="7">
        <v>44914</v>
      </c>
      <c r="B3611" s="7">
        <v>2021</v>
      </c>
      <c r="C3611">
        <v>10</v>
      </c>
      <c r="D3611" t="s">
        <v>103</v>
      </c>
      <c r="E3611" t="s">
        <v>113</v>
      </c>
      <c r="F3611" t="s">
        <v>114</v>
      </c>
      <c r="G3611" t="s">
        <v>365</v>
      </c>
      <c r="H3611">
        <v>19</v>
      </c>
      <c r="I3611">
        <f>MediaSpend[[#This Row],[GrossMediaSpend]]*1.19</f>
        <v>22.61</v>
      </c>
    </row>
    <row r="3612" spans="1:9" x14ac:dyDescent="0.3">
      <c r="A3612" s="7">
        <v>44914</v>
      </c>
      <c r="B3612" s="7">
        <v>2021</v>
      </c>
      <c r="C3612">
        <v>10</v>
      </c>
      <c r="D3612" t="s">
        <v>103</v>
      </c>
      <c r="E3612" t="s">
        <v>113</v>
      </c>
      <c r="F3612" t="s">
        <v>114</v>
      </c>
      <c r="G3612" t="s">
        <v>115</v>
      </c>
      <c r="H3612">
        <v>258</v>
      </c>
      <c r="I3612">
        <f>MediaSpend[[#This Row],[GrossMediaSpend]]*1.19</f>
        <v>307.02</v>
      </c>
    </row>
    <row r="3613" spans="1:9" x14ac:dyDescent="0.3">
      <c r="A3613" s="7">
        <v>44914</v>
      </c>
      <c r="B3613" s="7">
        <v>2021</v>
      </c>
      <c r="C3613">
        <v>10</v>
      </c>
      <c r="D3613" t="s">
        <v>105</v>
      </c>
      <c r="E3613" t="s">
        <v>113</v>
      </c>
      <c r="F3613" t="s">
        <v>114</v>
      </c>
      <c r="G3613" t="s">
        <v>388</v>
      </c>
      <c r="H3613">
        <v>11</v>
      </c>
      <c r="I3613">
        <f>MediaSpend[[#This Row],[GrossMediaSpend]]*1.19</f>
        <v>13.09</v>
      </c>
    </row>
    <row r="3614" spans="1:9" x14ac:dyDescent="0.3">
      <c r="A3614" s="7">
        <v>44914</v>
      </c>
      <c r="B3614" s="7">
        <v>2021</v>
      </c>
      <c r="C3614">
        <v>10</v>
      </c>
      <c r="D3614" t="s">
        <v>116</v>
      </c>
      <c r="E3614" t="s">
        <v>113</v>
      </c>
      <c r="F3614" t="s">
        <v>114</v>
      </c>
      <c r="G3614" t="s">
        <v>226</v>
      </c>
      <c r="H3614">
        <v>254</v>
      </c>
      <c r="I3614">
        <f>MediaSpend[[#This Row],[GrossMediaSpend]]*1.19</f>
        <v>302.26</v>
      </c>
    </row>
    <row r="3615" spans="1:9" x14ac:dyDescent="0.3">
      <c r="A3615" s="7">
        <v>44914</v>
      </c>
      <c r="B3615" s="7">
        <v>2021</v>
      </c>
      <c r="C3615">
        <v>10</v>
      </c>
      <c r="D3615" t="s">
        <v>116</v>
      </c>
      <c r="E3615" t="s">
        <v>113</v>
      </c>
      <c r="F3615" t="s">
        <v>114</v>
      </c>
      <c r="G3615" t="s">
        <v>115</v>
      </c>
      <c r="H3615">
        <v>2</v>
      </c>
      <c r="I3615">
        <f>MediaSpend[[#This Row],[GrossMediaSpend]]*1.19</f>
        <v>2.38</v>
      </c>
    </row>
    <row r="3616" spans="1:9" x14ac:dyDescent="0.3">
      <c r="A3616" s="7">
        <v>44914</v>
      </c>
      <c r="B3616" s="7">
        <v>2021</v>
      </c>
      <c r="C3616">
        <v>10</v>
      </c>
      <c r="D3616" t="s">
        <v>116</v>
      </c>
      <c r="E3616" t="s">
        <v>113</v>
      </c>
      <c r="F3616" t="s">
        <v>114</v>
      </c>
      <c r="G3616" t="s">
        <v>372</v>
      </c>
      <c r="H3616">
        <v>56</v>
      </c>
      <c r="I3616">
        <f>MediaSpend[[#This Row],[GrossMediaSpend]]*1.19</f>
        <v>66.64</v>
      </c>
    </row>
    <row r="3617" spans="1:9" x14ac:dyDescent="0.3">
      <c r="A3617" s="7">
        <v>44914</v>
      </c>
      <c r="B3617" s="7">
        <v>2021</v>
      </c>
      <c r="C3617">
        <v>10</v>
      </c>
      <c r="D3617" t="s">
        <v>116</v>
      </c>
      <c r="E3617" t="s">
        <v>113</v>
      </c>
      <c r="F3617" t="s">
        <v>114</v>
      </c>
      <c r="G3617" t="s">
        <v>227</v>
      </c>
      <c r="H3617">
        <v>9</v>
      </c>
      <c r="I3617">
        <f>MediaSpend[[#This Row],[GrossMediaSpend]]*1.19</f>
        <v>10.709999999999999</v>
      </c>
    </row>
    <row r="3618" spans="1:9" x14ac:dyDescent="0.3">
      <c r="A3618" s="7">
        <v>44914</v>
      </c>
      <c r="B3618" s="7">
        <v>2021</v>
      </c>
      <c r="C3618">
        <v>10</v>
      </c>
      <c r="D3618" t="s">
        <v>99</v>
      </c>
      <c r="E3618" t="s">
        <v>113</v>
      </c>
      <c r="F3618" t="s">
        <v>114</v>
      </c>
      <c r="G3618" t="s">
        <v>117</v>
      </c>
      <c r="H3618">
        <v>157</v>
      </c>
      <c r="I3618">
        <f>MediaSpend[[#This Row],[GrossMediaSpend]]*1.19</f>
        <v>186.82999999999998</v>
      </c>
    </row>
    <row r="3619" spans="1:9" x14ac:dyDescent="0.3">
      <c r="A3619" s="7">
        <v>44914</v>
      </c>
      <c r="B3619" s="7">
        <v>2021</v>
      </c>
      <c r="C3619">
        <v>10</v>
      </c>
      <c r="D3619" t="s">
        <v>103</v>
      </c>
      <c r="E3619" t="s">
        <v>113</v>
      </c>
      <c r="F3619" t="s">
        <v>114</v>
      </c>
      <c r="G3619" t="s">
        <v>117</v>
      </c>
      <c r="H3619">
        <v>175</v>
      </c>
      <c r="I3619">
        <f>MediaSpend[[#This Row],[GrossMediaSpend]]*1.19</f>
        <v>208.25</v>
      </c>
    </row>
    <row r="3620" spans="1:9" x14ac:dyDescent="0.3">
      <c r="A3620" s="7">
        <v>44914</v>
      </c>
      <c r="B3620" s="7">
        <v>2021</v>
      </c>
      <c r="C3620">
        <v>10</v>
      </c>
      <c r="D3620" t="s">
        <v>116</v>
      </c>
      <c r="E3620" t="s">
        <v>113</v>
      </c>
      <c r="F3620" t="s">
        <v>114</v>
      </c>
      <c r="G3620" t="s">
        <v>117</v>
      </c>
      <c r="H3620">
        <v>27</v>
      </c>
      <c r="I3620">
        <f>MediaSpend[[#This Row],[GrossMediaSpend]]*1.19</f>
        <v>32.129999999999995</v>
      </c>
    </row>
    <row r="3621" spans="1:9" x14ac:dyDescent="0.3">
      <c r="A3621" s="7">
        <v>44914</v>
      </c>
      <c r="B3621" s="7">
        <v>2021</v>
      </c>
      <c r="C3621">
        <v>10</v>
      </c>
      <c r="D3621" t="s">
        <v>99</v>
      </c>
      <c r="E3621" t="s">
        <v>118</v>
      </c>
      <c r="F3621" t="s">
        <v>119</v>
      </c>
      <c r="G3621" t="s">
        <v>120</v>
      </c>
      <c r="H3621">
        <v>267</v>
      </c>
      <c r="I3621">
        <f>MediaSpend[[#This Row],[GrossMediaSpend]]*1.19</f>
        <v>317.72999999999996</v>
      </c>
    </row>
    <row r="3622" spans="1:9" x14ac:dyDescent="0.3">
      <c r="A3622" s="7">
        <v>44914</v>
      </c>
      <c r="B3622" s="7">
        <v>2021</v>
      </c>
      <c r="C3622">
        <v>10</v>
      </c>
      <c r="D3622" t="s">
        <v>261</v>
      </c>
      <c r="E3622" t="s">
        <v>118</v>
      </c>
      <c r="F3622" t="s">
        <v>119</v>
      </c>
      <c r="G3622" t="s">
        <v>120</v>
      </c>
      <c r="H3622">
        <v>187</v>
      </c>
      <c r="I3622">
        <f>MediaSpend[[#This Row],[GrossMediaSpend]]*1.19</f>
        <v>222.53</v>
      </c>
    </row>
    <row r="3623" spans="1:9" x14ac:dyDescent="0.3">
      <c r="A3623" s="7">
        <v>44914</v>
      </c>
      <c r="B3623" s="7">
        <v>2021</v>
      </c>
      <c r="C3623">
        <v>10</v>
      </c>
      <c r="D3623" t="s">
        <v>99</v>
      </c>
      <c r="E3623" t="s">
        <v>118</v>
      </c>
      <c r="F3623" t="s">
        <v>119</v>
      </c>
      <c r="G3623" t="s">
        <v>121</v>
      </c>
      <c r="H3623">
        <v>206</v>
      </c>
      <c r="I3623">
        <f>MediaSpend[[#This Row],[GrossMediaSpend]]*1.19</f>
        <v>245.14</v>
      </c>
    </row>
    <row r="3624" spans="1:9" x14ac:dyDescent="0.3">
      <c r="A3624" s="7">
        <v>44914</v>
      </c>
      <c r="B3624" s="7">
        <v>2021</v>
      </c>
      <c r="C3624">
        <v>10</v>
      </c>
      <c r="D3624" t="s">
        <v>107</v>
      </c>
      <c r="E3624" t="s">
        <v>118</v>
      </c>
      <c r="F3624" t="s">
        <v>119</v>
      </c>
      <c r="G3624" t="s">
        <v>121</v>
      </c>
      <c r="H3624">
        <v>20</v>
      </c>
      <c r="I3624">
        <f>MediaSpend[[#This Row],[GrossMediaSpend]]*1.19</f>
        <v>23.799999999999997</v>
      </c>
    </row>
    <row r="3625" spans="1:9" x14ac:dyDescent="0.3">
      <c r="A3625" s="7">
        <v>44914</v>
      </c>
      <c r="B3625" s="7">
        <v>2021</v>
      </c>
      <c r="C3625">
        <v>10</v>
      </c>
      <c r="D3625" t="s">
        <v>107</v>
      </c>
      <c r="E3625" t="s">
        <v>118</v>
      </c>
      <c r="F3625" t="s">
        <v>119</v>
      </c>
      <c r="G3625" t="s">
        <v>229</v>
      </c>
      <c r="H3625">
        <v>167</v>
      </c>
      <c r="I3625">
        <f>MediaSpend[[#This Row],[GrossMediaSpend]]*1.19</f>
        <v>198.73</v>
      </c>
    </row>
    <row r="3626" spans="1:9" x14ac:dyDescent="0.3">
      <c r="A3626" s="7">
        <v>44914</v>
      </c>
      <c r="B3626" s="7">
        <v>2021</v>
      </c>
      <c r="C3626">
        <v>10</v>
      </c>
      <c r="D3626" t="s">
        <v>99</v>
      </c>
      <c r="E3626" t="s">
        <v>118</v>
      </c>
      <c r="F3626" t="s">
        <v>218</v>
      </c>
      <c r="G3626" t="s">
        <v>230</v>
      </c>
      <c r="H3626">
        <v>198</v>
      </c>
      <c r="I3626">
        <f>MediaSpend[[#This Row],[GrossMediaSpend]]*1.19</f>
        <v>235.61999999999998</v>
      </c>
    </row>
    <row r="3627" spans="1:9" x14ac:dyDescent="0.3">
      <c r="A3627" s="7">
        <v>44914</v>
      </c>
      <c r="B3627" s="7">
        <v>2021</v>
      </c>
      <c r="C3627">
        <v>10</v>
      </c>
      <c r="D3627" t="s">
        <v>99</v>
      </c>
      <c r="E3627" t="s">
        <v>118</v>
      </c>
      <c r="F3627" t="s">
        <v>267</v>
      </c>
      <c r="G3627" t="s">
        <v>268</v>
      </c>
      <c r="H3627">
        <v>147</v>
      </c>
      <c r="I3627">
        <f>MediaSpend[[#This Row],[GrossMediaSpend]]*1.19</f>
        <v>174.92999999999998</v>
      </c>
    </row>
    <row r="3628" spans="1:9" x14ac:dyDescent="0.3">
      <c r="A3628" s="7">
        <v>44914</v>
      </c>
      <c r="B3628" s="7">
        <v>2021</v>
      </c>
      <c r="C3628">
        <v>10</v>
      </c>
      <c r="D3628" t="s">
        <v>107</v>
      </c>
      <c r="E3628" t="s">
        <v>118</v>
      </c>
      <c r="F3628" t="s">
        <v>218</v>
      </c>
      <c r="G3628" t="s">
        <v>230</v>
      </c>
      <c r="H3628">
        <v>224</v>
      </c>
      <c r="I3628">
        <f>MediaSpend[[#This Row],[GrossMediaSpend]]*1.19</f>
        <v>266.56</v>
      </c>
    </row>
    <row r="3629" spans="1:9" x14ac:dyDescent="0.3">
      <c r="A3629" s="7">
        <v>44914</v>
      </c>
      <c r="B3629" s="7">
        <v>2021</v>
      </c>
      <c r="C3629">
        <v>10</v>
      </c>
      <c r="D3629" t="s">
        <v>107</v>
      </c>
      <c r="E3629" t="s">
        <v>118</v>
      </c>
      <c r="F3629" t="s">
        <v>122</v>
      </c>
      <c r="G3629" t="s">
        <v>123</v>
      </c>
      <c r="H3629">
        <v>13</v>
      </c>
      <c r="I3629">
        <f>MediaSpend[[#This Row],[GrossMediaSpend]]*1.19</f>
        <v>15.469999999999999</v>
      </c>
    </row>
    <row r="3630" spans="1:9" x14ac:dyDescent="0.3">
      <c r="A3630" s="7">
        <v>44914</v>
      </c>
      <c r="B3630" s="7">
        <v>2021</v>
      </c>
      <c r="C3630">
        <v>10</v>
      </c>
      <c r="D3630" t="s">
        <v>105</v>
      </c>
      <c r="E3630" t="s">
        <v>118</v>
      </c>
      <c r="F3630" t="s">
        <v>127</v>
      </c>
      <c r="G3630" t="s">
        <v>390</v>
      </c>
      <c r="H3630">
        <v>186</v>
      </c>
      <c r="I3630">
        <f>MediaSpend[[#This Row],[GrossMediaSpend]]*1.19</f>
        <v>221.34</v>
      </c>
    </row>
    <row r="3631" spans="1:9" x14ac:dyDescent="0.3">
      <c r="A3631" s="7">
        <v>44914</v>
      </c>
      <c r="B3631" s="7">
        <v>2021</v>
      </c>
      <c r="C3631">
        <v>10</v>
      </c>
      <c r="D3631" t="s">
        <v>105</v>
      </c>
      <c r="E3631" t="s">
        <v>118</v>
      </c>
      <c r="F3631" t="s">
        <v>271</v>
      </c>
      <c r="G3631" t="s">
        <v>272</v>
      </c>
      <c r="H3631">
        <v>14</v>
      </c>
      <c r="I3631">
        <f>MediaSpend[[#This Row],[GrossMediaSpend]]*1.19</f>
        <v>16.66</v>
      </c>
    </row>
    <row r="3632" spans="1:9" x14ac:dyDescent="0.3">
      <c r="A3632" s="7">
        <v>44914</v>
      </c>
      <c r="B3632" s="7">
        <v>2021</v>
      </c>
      <c r="C3632">
        <v>10</v>
      </c>
      <c r="D3632" t="s">
        <v>111</v>
      </c>
      <c r="E3632" t="s">
        <v>118</v>
      </c>
      <c r="F3632" t="s">
        <v>269</v>
      </c>
      <c r="G3632" t="s">
        <v>270</v>
      </c>
      <c r="H3632">
        <v>15</v>
      </c>
      <c r="I3632">
        <f>MediaSpend[[#This Row],[GrossMediaSpend]]*1.19</f>
        <v>17.849999999999998</v>
      </c>
    </row>
    <row r="3633" spans="1:9" x14ac:dyDescent="0.3">
      <c r="A3633" s="7">
        <v>44914</v>
      </c>
      <c r="B3633" s="7">
        <v>2021</v>
      </c>
      <c r="C3633">
        <v>10</v>
      </c>
      <c r="D3633" t="s">
        <v>149</v>
      </c>
      <c r="E3633" t="s">
        <v>118</v>
      </c>
      <c r="F3633" t="s">
        <v>122</v>
      </c>
      <c r="G3633" t="s">
        <v>123</v>
      </c>
      <c r="H3633">
        <v>191</v>
      </c>
      <c r="I3633">
        <f>MediaSpend[[#This Row],[GrossMediaSpend]]*1.19</f>
        <v>227.29</v>
      </c>
    </row>
    <row r="3634" spans="1:9" x14ac:dyDescent="0.3">
      <c r="A3634" s="7">
        <v>44914</v>
      </c>
      <c r="B3634" s="7">
        <v>2021</v>
      </c>
      <c r="C3634">
        <v>10</v>
      </c>
      <c r="D3634" t="s">
        <v>99</v>
      </c>
      <c r="E3634" t="s">
        <v>113</v>
      </c>
      <c r="F3634" t="s">
        <v>233</v>
      </c>
      <c r="G3634" t="s">
        <v>234</v>
      </c>
      <c r="H3634">
        <v>119</v>
      </c>
      <c r="I3634">
        <f>MediaSpend[[#This Row],[GrossMediaSpend]]*1.19</f>
        <v>141.60999999999999</v>
      </c>
    </row>
    <row r="3635" spans="1:9" x14ac:dyDescent="0.3">
      <c r="A3635" s="7">
        <v>44914</v>
      </c>
      <c r="B3635" s="7">
        <v>2021</v>
      </c>
      <c r="C3635">
        <v>10</v>
      </c>
      <c r="D3635" t="s">
        <v>99</v>
      </c>
      <c r="E3635" t="s">
        <v>113</v>
      </c>
      <c r="F3635" t="s">
        <v>135</v>
      </c>
      <c r="G3635" t="s">
        <v>136</v>
      </c>
      <c r="H3635">
        <v>215</v>
      </c>
      <c r="I3635">
        <f>MediaSpend[[#This Row],[GrossMediaSpend]]*1.19</f>
        <v>255.85</v>
      </c>
    </row>
    <row r="3636" spans="1:9" x14ac:dyDescent="0.3">
      <c r="A3636" s="7">
        <v>44914</v>
      </c>
      <c r="B3636" s="7">
        <v>2021</v>
      </c>
      <c r="C3636">
        <v>10</v>
      </c>
      <c r="D3636" t="s">
        <v>103</v>
      </c>
      <c r="E3636" t="s">
        <v>113</v>
      </c>
      <c r="F3636" t="s">
        <v>137</v>
      </c>
      <c r="G3636" t="s">
        <v>138</v>
      </c>
      <c r="H3636">
        <v>196</v>
      </c>
      <c r="I3636">
        <f>MediaSpend[[#This Row],[GrossMediaSpend]]*1.19</f>
        <v>233.23999999999998</v>
      </c>
    </row>
    <row r="3637" spans="1:9" x14ac:dyDescent="0.3">
      <c r="A3637" s="7">
        <v>44914</v>
      </c>
      <c r="B3637" s="7">
        <v>2021</v>
      </c>
      <c r="C3637">
        <v>10</v>
      </c>
      <c r="D3637" t="s">
        <v>111</v>
      </c>
      <c r="E3637" t="s">
        <v>113</v>
      </c>
      <c r="F3637" t="s">
        <v>139</v>
      </c>
      <c r="G3637" t="s">
        <v>140</v>
      </c>
      <c r="H3637">
        <v>271</v>
      </c>
      <c r="I3637">
        <f>MediaSpend[[#This Row],[GrossMediaSpend]]*1.19</f>
        <v>322.49</v>
      </c>
    </row>
    <row r="3638" spans="1:9" x14ac:dyDescent="0.3">
      <c r="A3638" s="7">
        <v>44914</v>
      </c>
      <c r="B3638" s="7">
        <v>2021</v>
      </c>
      <c r="C3638">
        <v>10</v>
      </c>
      <c r="D3638" t="s">
        <v>149</v>
      </c>
      <c r="E3638" t="s">
        <v>113</v>
      </c>
      <c r="F3638" t="s">
        <v>150</v>
      </c>
      <c r="G3638" t="s">
        <v>151</v>
      </c>
      <c r="H3638">
        <v>38</v>
      </c>
      <c r="I3638">
        <f>MediaSpend[[#This Row],[GrossMediaSpend]]*1.19</f>
        <v>45.22</v>
      </c>
    </row>
    <row r="3639" spans="1:9" x14ac:dyDescent="0.3">
      <c r="A3639" s="7">
        <v>44914</v>
      </c>
      <c r="B3639" s="7">
        <v>2021</v>
      </c>
      <c r="C3639">
        <v>10</v>
      </c>
      <c r="D3639" t="s">
        <v>116</v>
      </c>
      <c r="E3639" t="s">
        <v>113</v>
      </c>
      <c r="F3639" t="s">
        <v>231</v>
      </c>
      <c r="G3639" t="s">
        <v>304</v>
      </c>
      <c r="H3639">
        <v>214</v>
      </c>
      <c r="I3639">
        <f>MediaSpend[[#This Row],[GrossMediaSpend]]*1.19</f>
        <v>254.66</v>
      </c>
    </row>
    <row r="3640" spans="1:9" x14ac:dyDescent="0.3">
      <c r="A3640" s="7">
        <v>44914</v>
      </c>
      <c r="B3640" s="7">
        <v>2021</v>
      </c>
      <c r="C3640">
        <v>10</v>
      </c>
      <c r="D3640" t="s">
        <v>116</v>
      </c>
      <c r="E3640" t="s">
        <v>113</v>
      </c>
      <c r="F3640" t="s">
        <v>231</v>
      </c>
      <c r="G3640" t="s">
        <v>324</v>
      </c>
      <c r="H3640">
        <v>33</v>
      </c>
      <c r="I3640">
        <f>MediaSpend[[#This Row],[GrossMediaSpend]]*1.19</f>
        <v>39.269999999999996</v>
      </c>
    </row>
    <row r="3641" spans="1:9" x14ac:dyDescent="0.3">
      <c r="A3641" s="7">
        <v>44914</v>
      </c>
      <c r="B3641" s="7">
        <v>2021</v>
      </c>
      <c r="C3641">
        <v>10</v>
      </c>
      <c r="D3641" t="s">
        <v>116</v>
      </c>
      <c r="E3641" t="s">
        <v>113</v>
      </c>
      <c r="F3641" t="s">
        <v>231</v>
      </c>
      <c r="G3641" t="s">
        <v>232</v>
      </c>
      <c r="H3641">
        <v>43</v>
      </c>
      <c r="I3641">
        <f>MediaSpend[[#This Row],[GrossMediaSpend]]*1.19</f>
        <v>51.169999999999995</v>
      </c>
    </row>
    <row r="3642" spans="1:9" x14ac:dyDescent="0.3">
      <c r="A3642" s="7">
        <v>44914</v>
      </c>
      <c r="B3642" s="7">
        <v>2021</v>
      </c>
      <c r="C3642">
        <v>10</v>
      </c>
      <c r="D3642" t="s">
        <v>112</v>
      </c>
      <c r="E3642" t="s">
        <v>113</v>
      </c>
      <c r="F3642" t="s">
        <v>135</v>
      </c>
      <c r="G3642" t="s">
        <v>275</v>
      </c>
      <c r="H3642">
        <v>14</v>
      </c>
      <c r="I3642">
        <f>MediaSpend[[#This Row],[GrossMediaSpend]]*1.19</f>
        <v>16.66</v>
      </c>
    </row>
    <row r="3643" spans="1:9" x14ac:dyDescent="0.3">
      <c r="A3643" s="7">
        <v>44914</v>
      </c>
      <c r="B3643" s="7">
        <v>2021</v>
      </c>
      <c r="C3643">
        <v>10</v>
      </c>
      <c r="D3643" t="s">
        <v>112</v>
      </c>
      <c r="E3643" t="s">
        <v>113</v>
      </c>
      <c r="F3643" t="s">
        <v>231</v>
      </c>
      <c r="G3643" t="s">
        <v>232</v>
      </c>
      <c r="H3643">
        <v>106</v>
      </c>
      <c r="I3643">
        <f>MediaSpend[[#This Row],[GrossMediaSpend]]*1.19</f>
        <v>126.14</v>
      </c>
    </row>
    <row r="3644" spans="1:9" x14ac:dyDescent="0.3">
      <c r="A3644" s="7">
        <v>44914</v>
      </c>
      <c r="B3644" s="7">
        <v>2021</v>
      </c>
      <c r="C3644">
        <v>10</v>
      </c>
      <c r="D3644" t="s">
        <v>107</v>
      </c>
      <c r="E3644" t="s">
        <v>113</v>
      </c>
      <c r="F3644" t="s">
        <v>154</v>
      </c>
      <c r="G3644" t="s">
        <v>155</v>
      </c>
      <c r="H3644">
        <v>75</v>
      </c>
      <c r="I3644">
        <f>MediaSpend[[#This Row],[GrossMediaSpend]]*1.19</f>
        <v>89.25</v>
      </c>
    </row>
    <row r="3645" spans="1:9" x14ac:dyDescent="0.3">
      <c r="A3645" s="7">
        <v>44914</v>
      </c>
      <c r="B3645" s="7">
        <v>2021</v>
      </c>
      <c r="C3645">
        <v>10</v>
      </c>
      <c r="D3645" t="s">
        <v>107</v>
      </c>
      <c r="E3645" t="s">
        <v>113</v>
      </c>
      <c r="F3645" t="s">
        <v>154</v>
      </c>
      <c r="G3645" t="s">
        <v>243</v>
      </c>
      <c r="H3645">
        <v>170</v>
      </c>
      <c r="I3645">
        <f>MediaSpend[[#This Row],[GrossMediaSpend]]*1.19</f>
        <v>202.29999999999998</v>
      </c>
    </row>
    <row r="3646" spans="1:9" x14ac:dyDescent="0.3">
      <c r="A3646" s="7">
        <v>44914</v>
      </c>
      <c r="B3646" s="7">
        <v>2021</v>
      </c>
      <c r="C3646">
        <v>10</v>
      </c>
      <c r="D3646" t="s">
        <v>111</v>
      </c>
      <c r="E3646" t="s">
        <v>113</v>
      </c>
      <c r="F3646" t="s">
        <v>154</v>
      </c>
      <c r="G3646" t="s">
        <v>243</v>
      </c>
      <c r="H3646">
        <v>83</v>
      </c>
      <c r="I3646">
        <f>MediaSpend[[#This Row],[GrossMediaSpend]]*1.19</f>
        <v>98.77</v>
      </c>
    </row>
    <row r="3647" spans="1:9" x14ac:dyDescent="0.3">
      <c r="A3647" s="7">
        <v>44914</v>
      </c>
      <c r="B3647" s="7">
        <v>2021</v>
      </c>
      <c r="C3647">
        <v>10</v>
      </c>
      <c r="D3647" t="s">
        <v>111</v>
      </c>
      <c r="E3647" t="s">
        <v>113</v>
      </c>
      <c r="F3647" t="s">
        <v>154</v>
      </c>
      <c r="G3647" t="s">
        <v>305</v>
      </c>
      <c r="H3647">
        <v>31</v>
      </c>
      <c r="I3647">
        <f>MediaSpend[[#This Row],[GrossMediaSpend]]*1.19</f>
        <v>36.89</v>
      </c>
    </row>
    <row r="3648" spans="1:9" x14ac:dyDescent="0.3">
      <c r="A3648" s="7">
        <v>44914</v>
      </c>
      <c r="B3648" s="7">
        <v>2021</v>
      </c>
      <c r="C3648">
        <v>10</v>
      </c>
      <c r="D3648" t="s">
        <v>103</v>
      </c>
      <c r="E3648" t="s">
        <v>113</v>
      </c>
      <c r="F3648" t="s">
        <v>156</v>
      </c>
      <c r="G3648" t="s">
        <v>463</v>
      </c>
      <c r="H3648">
        <v>54</v>
      </c>
      <c r="I3648">
        <f>MediaSpend[[#This Row],[GrossMediaSpend]]*1.19</f>
        <v>64.259999999999991</v>
      </c>
    </row>
    <row r="3649" spans="1:9" x14ac:dyDescent="0.3">
      <c r="A3649" s="7">
        <v>44914</v>
      </c>
      <c r="B3649" s="7">
        <v>2021</v>
      </c>
      <c r="C3649">
        <v>10</v>
      </c>
      <c r="D3649" t="s">
        <v>107</v>
      </c>
      <c r="E3649" t="s">
        <v>113</v>
      </c>
      <c r="F3649" t="s">
        <v>156</v>
      </c>
      <c r="G3649" t="s">
        <v>159</v>
      </c>
      <c r="H3649">
        <v>84</v>
      </c>
      <c r="I3649">
        <f>MediaSpend[[#This Row],[GrossMediaSpend]]*1.19</f>
        <v>99.96</v>
      </c>
    </row>
    <row r="3650" spans="1:9" x14ac:dyDescent="0.3">
      <c r="A3650" s="7">
        <v>44914</v>
      </c>
      <c r="B3650" s="7">
        <v>2021</v>
      </c>
      <c r="C3650">
        <v>10</v>
      </c>
      <c r="D3650" t="s">
        <v>111</v>
      </c>
      <c r="E3650" t="s">
        <v>113</v>
      </c>
      <c r="F3650" t="s">
        <v>156</v>
      </c>
      <c r="G3650" t="s">
        <v>159</v>
      </c>
      <c r="H3650">
        <v>212</v>
      </c>
      <c r="I3650">
        <f>MediaSpend[[#This Row],[GrossMediaSpend]]*1.19</f>
        <v>252.28</v>
      </c>
    </row>
    <row r="3651" spans="1:9" x14ac:dyDescent="0.3">
      <c r="A3651" s="7">
        <v>44914</v>
      </c>
      <c r="B3651" s="7">
        <v>2021</v>
      </c>
      <c r="C3651">
        <v>10</v>
      </c>
      <c r="D3651" t="s">
        <v>107</v>
      </c>
      <c r="E3651" t="s">
        <v>113</v>
      </c>
      <c r="F3651" t="s">
        <v>160</v>
      </c>
      <c r="G3651" t="s">
        <v>165</v>
      </c>
      <c r="H3651">
        <v>224</v>
      </c>
      <c r="I3651">
        <f>MediaSpend[[#This Row],[GrossMediaSpend]]*1.19</f>
        <v>266.56</v>
      </c>
    </row>
    <row r="3652" spans="1:9" x14ac:dyDescent="0.3">
      <c r="A3652" s="7">
        <v>44914</v>
      </c>
      <c r="B3652" s="7">
        <v>2021</v>
      </c>
      <c r="C3652">
        <v>10</v>
      </c>
      <c r="D3652" t="s">
        <v>206</v>
      </c>
      <c r="E3652" t="s">
        <v>113</v>
      </c>
      <c r="F3652" t="s">
        <v>160</v>
      </c>
      <c r="G3652" t="s">
        <v>165</v>
      </c>
      <c r="H3652">
        <v>130</v>
      </c>
      <c r="I3652">
        <f>MediaSpend[[#This Row],[GrossMediaSpend]]*1.19</f>
        <v>154.69999999999999</v>
      </c>
    </row>
    <row r="3653" spans="1:9" x14ac:dyDescent="0.3">
      <c r="A3653" s="7">
        <v>44914</v>
      </c>
      <c r="B3653" s="7">
        <v>2021</v>
      </c>
      <c r="C3653">
        <v>10</v>
      </c>
      <c r="D3653" t="s">
        <v>112</v>
      </c>
      <c r="E3653" t="s">
        <v>113</v>
      </c>
      <c r="F3653" t="s">
        <v>160</v>
      </c>
      <c r="G3653" t="s">
        <v>163</v>
      </c>
      <c r="H3653">
        <v>13</v>
      </c>
      <c r="I3653">
        <f>MediaSpend[[#This Row],[GrossMediaSpend]]*1.19</f>
        <v>15.469999999999999</v>
      </c>
    </row>
    <row r="3654" spans="1:9" x14ac:dyDescent="0.3">
      <c r="A3654" s="7">
        <v>44914</v>
      </c>
      <c r="B3654" s="7">
        <v>2021</v>
      </c>
      <c r="C3654">
        <v>10</v>
      </c>
      <c r="D3654" t="s">
        <v>112</v>
      </c>
      <c r="E3654" t="s">
        <v>113</v>
      </c>
      <c r="F3654" t="s">
        <v>160</v>
      </c>
      <c r="G3654" t="s">
        <v>461</v>
      </c>
      <c r="H3654">
        <v>124</v>
      </c>
      <c r="I3654">
        <f>MediaSpend[[#This Row],[GrossMediaSpend]]*1.19</f>
        <v>147.56</v>
      </c>
    </row>
    <row r="3655" spans="1:9" x14ac:dyDescent="0.3">
      <c r="A3655" s="7">
        <v>44914</v>
      </c>
      <c r="B3655" s="7">
        <v>2021</v>
      </c>
      <c r="C3655">
        <v>10</v>
      </c>
      <c r="D3655" t="s">
        <v>112</v>
      </c>
      <c r="E3655" t="s">
        <v>113</v>
      </c>
      <c r="F3655" t="s">
        <v>160</v>
      </c>
      <c r="G3655" t="s">
        <v>165</v>
      </c>
      <c r="H3655">
        <v>132</v>
      </c>
      <c r="I3655">
        <f>MediaSpend[[#This Row],[GrossMediaSpend]]*1.19</f>
        <v>157.07999999999998</v>
      </c>
    </row>
    <row r="3656" spans="1:9" x14ac:dyDescent="0.3">
      <c r="A3656" s="7">
        <v>44914</v>
      </c>
      <c r="B3656" s="7">
        <v>2021</v>
      </c>
      <c r="C3656">
        <v>10</v>
      </c>
      <c r="D3656" t="s">
        <v>116</v>
      </c>
      <c r="E3656" t="s">
        <v>113</v>
      </c>
      <c r="F3656" t="s">
        <v>160</v>
      </c>
      <c r="G3656" t="s">
        <v>163</v>
      </c>
      <c r="H3656">
        <v>136</v>
      </c>
      <c r="I3656">
        <f>MediaSpend[[#This Row],[GrossMediaSpend]]*1.19</f>
        <v>161.84</v>
      </c>
    </row>
    <row r="3657" spans="1:9" x14ac:dyDescent="0.3">
      <c r="A3657" s="7">
        <v>44914</v>
      </c>
      <c r="B3657" s="7">
        <v>2021</v>
      </c>
      <c r="C3657">
        <v>10</v>
      </c>
      <c r="D3657" t="s">
        <v>116</v>
      </c>
      <c r="E3657" t="s">
        <v>113</v>
      </c>
      <c r="F3657" t="s">
        <v>160</v>
      </c>
      <c r="G3657" t="s">
        <v>165</v>
      </c>
      <c r="H3657">
        <v>206</v>
      </c>
      <c r="I3657">
        <f>MediaSpend[[#This Row],[GrossMediaSpend]]*1.19</f>
        <v>245.14</v>
      </c>
    </row>
    <row r="3658" spans="1:9" x14ac:dyDescent="0.3">
      <c r="A3658" s="7">
        <v>44914</v>
      </c>
      <c r="B3658" s="7">
        <v>2021</v>
      </c>
      <c r="C3658">
        <v>10</v>
      </c>
      <c r="D3658" t="s">
        <v>116</v>
      </c>
      <c r="E3658" t="s">
        <v>113</v>
      </c>
      <c r="F3658" t="s">
        <v>160</v>
      </c>
      <c r="G3658" t="s">
        <v>282</v>
      </c>
      <c r="H3658">
        <v>82</v>
      </c>
      <c r="I3658">
        <f>MediaSpend[[#This Row],[GrossMediaSpend]]*1.19</f>
        <v>97.58</v>
      </c>
    </row>
    <row r="3659" spans="1:9" x14ac:dyDescent="0.3">
      <c r="A3659" s="7">
        <v>44914</v>
      </c>
      <c r="B3659" s="7">
        <v>2021</v>
      </c>
      <c r="C3659">
        <v>10</v>
      </c>
      <c r="D3659" t="s">
        <v>116</v>
      </c>
      <c r="E3659" t="s">
        <v>113</v>
      </c>
      <c r="F3659" t="s">
        <v>160</v>
      </c>
      <c r="G3659" t="s">
        <v>283</v>
      </c>
      <c r="H3659">
        <v>233</v>
      </c>
      <c r="I3659">
        <f>MediaSpend[[#This Row],[GrossMediaSpend]]*1.19</f>
        <v>277.27</v>
      </c>
    </row>
    <row r="3660" spans="1:9" x14ac:dyDescent="0.3">
      <c r="A3660" s="7">
        <v>44914</v>
      </c>
      <c r="B3660" s="7">
        <v>2021</v>
      </c>
      <c r="C3660">
        <v>10</v>
      </c>
      <c r="D3660" t="s">
        <v>116</v>
      </c>
      <c r="E3660" t="s">
        <v>113</v>
      </c>
      <c r="F3660" t="s">
        <v>160</v>
      </c>
      <c r="G3660" t="s">
        <v>461</v>
      </c>
      <c r="H3660">
        <v>194</v>
      </c>
      <c r="I3660">
        <f>MediaSpend[[#This Row],[GrossMediaSpend]]*1.19</f>
        <v>230.85999999999999</v>
      </c>
    </row>
    <row r="3661" spans="1:9" x14ac:dyDescent="0.3">
      <c r="A3661" s="7">
        <v>44914</v>
      </c>
      <c r="B3661" s="7">
        <v>2021</v>
      </c>
      <c r="C3661">
        <v>10</v>
      </c>
      <c r="D3661" t="s">
        <v>105</v>
      </c>
      <c r="E3661" t="s">
        <v>100</v>
      </c>
      <c r="F3661" t="s">
        <v>167</v>
      </c>
      <c r="G3661" t="s">
        <v>169</v>
      </c>
      <c r="H3661">
        <v>53</v>
      </c>
      <c r="I3661">
        <f>MediaSpend[[#This Row],[GrossMediaSpend]]*1.19</f>
        <v>63.07</v>
      </c>
    </row>
    <row r="3662" spans="1:9" x14ac:dyDescent="0.3">
      <c r="A3662" s="7">
        <v>44914</v>
      </c>
      <c r="B3662" s="7">
        <v>2021</v>
      </c>
      <c r="C3662">
        <v>10</v>
      </c>
      <c r="D3662" t="s">
        <v>105</v>
      </c>
      <c r="E3662" t="s">
        <v>100</v>
      </c>
      <c r="F3662" t="s">
        <v>167</v>
      </c>
      <c r="G3662" t="s">
        <v>170</v>
      </c>
      <c r="H3662">
        <v>232</v>
      </c>
      <c r="I3662">
        <f>MediaSpend[[#This Row],[GrossMediaSpend]]*1.19</f>
        <v>276.08</v>
      </c>
    </row>
    <row r="3663" spans="1:9" x14ac:dyDescent="0.3">
      <c r="A3663" s="7">
        <v>44914</v>
      </c>
      <c r="B3663" s="7">
        <v>2021</v>
      </c>
      <c r="C3663">
        <v>10</v>
      </c>
      <c r="D3663" t="s">
        <v>173</v>
      </c>
      <c r="E3663" t="s">
        <v>100</v>
      </c>
      <c r="F3663" t="s">
        <v>167</v>
      </c>
      <c r="G3663" t="s">
        <v>284</v>
      </c>
      <c r="H3663">
        <v>186</v>
      </c>
      <c r="I3663">
        <f>MediaSpend[[#This Row],[GrossMediaSpend]]*1.19</f>
        <v>221.34</v>
      </c>
    </row>
    <row r="3664" spans="1:9" x14ac:dyDescent="0.3">
      <c r="A3664" s="7">
        <v>44914</v>
      </c>
      <c r="B3664" s="7">
        <v>2021</v>
      </c>
      <c r="C3664">
        <v>10</v>
      </c>
      <c r="D3664" t="s">
        <v>103</v>
      </c>
      <c r="E3664" t="s">
        <v>100</v>
      </c>
      <c r="F3664" t="s">
        <v>160</v>
      </c>
      <c r="G3664" t="s">
        <v>171</v>
      </c>
      <c r="H3664">
        <v>217</v>
      </c>
      <c r="I3664">
        <f>MediaSpend[[#This Row],[GrossMediaSpend]]*1.19</f>
        <v>258.22999999999996</v>
      </c>
    </row>
    <row r="3665" spans="1:9" x14ac:dyDescent="0.3">
      <c r="A3665" s="7">
        <v>44914</v>
      </c>
      <c r="B3665" s="7">
        <v>2021</v>
      </c>
      <c r="C3665">
        <v>10</v>
      </c>
      <c r="D3665" t="s">
        <v>103</v>
      </c>
      <c r="E3665" t="s">
        <v>100</v>
      </c>
      <c r="F3665" t="s">
        <v>160</v>
      </c>
      <c r="G3665" t="s">
        <v>172</v>
      </c>
      <c r="H3665">
        <v>251</v>
      </c>
      <c r="I3665">
        <f>MediaSpend[[#This Row],[GrossMediaSpend]]*1.19</f>
        <v>298.69</v>
      </c>
    </row>
    <row r="3666" spans="1:9" x14ac:dyDescent="0.3">
      <c r="A3666" s="7">
        <v>44914</v>
      </c>
      <c r="B3666" s="7">
        <v>2021</v>
      </c>
      <c r="C3666">
        <v>10</v>
      </c>
      <c r="D3666" t="s">
        <v>112</v>
      </c>
      <c r="E3666" t="s">
        <v>100</v>
      </c>
      <c r="F3666" t="s">
        <v>160</v>
      </c>
      <c r="G3666" t="s">
        <v>328</v>
      </c>
      <c r="H3666">
        <v>236</v>
      </c>
      <c r="I3666">
        <f>MediaSpend[[#This Row],[GrossMediaSpend]]*1.19</f>
        <v>280.83999999999997</v>
      </c>
    </row>
    <row r="3667" spans="1:9" x14ac:dyDescent="0.3">
      <c r="A3667" s="7">
        <v>44914</v>
      </c>
      <c r="B3667" s="7">
        <v>2021</v>
      </c>
      <c r="C3667">
        <v>10</v>
      </c>
      <c r="D3667" t="s">
        <v>116</v>
      </c>
      <c r="E3667" t="s">
        <v>100</v>
      </c>
      <c r="F3667" t="s">
        <v>245</v>
      </c>
      <c r="G3667" t="s">
        <v>285</v>
      </c>
      <c r="H3667">
        <v>129</v>
      </c>
      <c r="I3667">
        <f>MediaSpend[[#This Row],[GrossMediaSpend]]*1.19</f>
        <v>153.51</v>
      </c>
    </row>
    <row r="3668" spans="1:9" x14ac:dyDescent="0.3">
      <c r="A3668" s="7">
        <v>44914</v>
      </c>
      <c r="B3668" s="7">
        <v>2021</v>
      </c>
      <c r="C3668">
        <v>10</v>
      </c>
      <c r="D3668" t="s">
        <v>116</v>
      </c>
      <c r="E3668" t="s">
        <v>100</v>
      </c>
      <c r="F3668" t="s">
        <v>245</v>
      </c>
      <c r="G3668" t="s">
        <v>246</v>
      </c>
      <c r="H3668">
        <v>44</v>
      </c>
      <c r="I3668">
        <f>MediaSpend[[#This Row],[GrossMediaSpend]]*1.19</f>
        <v>52.36</v>
      </c>
    </row>
    <row r="3669" spans="1:9" x14ac:dyDescent="0.3">
      <c r="A3669" s="7">
        <v>44914</v>
      </c>
      <c r="B3669" s="7">
        <v>2021</v>
      </c>
      <c r="C3669">
        <v>10</v>
      </c>
      <c r="D3669" t="s">
        <v>116</v>
      </c>
      <c r="E3669" t="s">
        <v>100</v>
      </c>
      <c r="F3669" t="s">
        <v>245</v>
      </c>
      <c r="G3669" t="s">
        <v>359</v>
      </c>
      <c r="H3669">
        <v>65</v>
      </c>
      <c r="I3669">
        <f>MediaSpend[[#This Row],[GrossMediaSpend]]*1.19</f>
        <v>77.349999999999994</v>
      </c>
    </row>
    <row r="3670" spans="1:9" x14ac:dyDescent="0.3">
      <c r="A3670" s="7">
        <v>44914</v>
      </c>
      <c r="B3670" s="7">
        <v>2021</v>
      </c>
      <c r="C3670">
        <v>10</v>
      </c>
      <c r="D3670" t="s">
        <v>112</v>
      </c>
      <c r="E3670" t="s">
        <v>100</v>
      </c>
      <c r="F3670" t="s">
        <v>245</v>
      </c>
      <c r="G3670" t="s">
        <v>359</v>
      </c>
      <c r="H3670">
        <v>35</v>
      </c>
      <c r="I3670">
        <f>MediaSpend[[#This Row],[GrossMediaSpend]]*1.19</f>
        <v>41.65</v>
      </c>
    </row>
    <row r="3671" spans="1:9" x14ac:dyDescent="0.3">
      <c r="A3671" s="7">
        <v>44914</v>
      </c>
      <c r="B3671" s="7">
        <v>2021</v>
      </c>
      <c r="C3671">
        <v>10</v>
      </c>
      <c r="D3671" t="s">
        <v>116</v>
      </c>
      <c r="E3671" t="s">
        <v>100</v>
      </c>
      <c r="F3671" t="s">
        <v>185</v>
      </c>
      <c r="G3671" t="s">
        <v>186</v>
      </c>
      <c r="H3671">
        <v>73</v>
      </c>
      <c r="I3671">
        <f>MediaSpend[[#This Row],[GrossMediaSpend]]*1.19</f>
        <v>86.86999999999999</v>
      </c>
    </row>
    <row r="3672" spans="1:9" x14ac:dyDescent="0.3">
      <c r="A3672" s="7">
        <v>44914</v>
      </c>
      <c r="B3672" s="7">
        <v>2021</v>
      </c>
      <c r="C3672">
        <v>10</v>
      </c>
      <c r="D3672" t="s">
        <v>116</v>
      </c>
      <c r="E3672" t="s">
        <v>100</v>
      </c>
      <c r="F3672" t="s">
        <v>454</v>
      </c>
      <c r="G3672" t="s">
        <v>455</v>
      </c>
      <c r="H3672">
        <v>63</v>
      </c>
      <c r="I3672">
        <f>MediaSpend[[#This Row],[GrossMediaSpend]]*1.19</f>
        <v>74.97</v>
      </c>
    </row>
    <row r="3673" spans="1:9" x14ac:dyDescent="0.3">
      <c r="A3673" s="7">
        <v>44914</v>
      </c>
      <c r="B3673" s="7">
        <v>2021</v>
      </c>
      <c r="C3673">
        <v>10</v>
      </c>
      <c r="D3673" t="s">
        <v>187</v>
      </c>
      <c r="E3673" t="s">
        <v>100</v>
      </c>
      <c r="F3673" t="s">
        <v>330</v>
      </c>
      <c r="G3673" t="s">
        <v>331</v>
      </c>
      <c r="H3673">
        <v>64</v>
      </c>
      <c r="I3673">
        <f>MediaSpend[[#This Row],[GrossMediaSpend]]*1.19</f>
        <v>76.16</v>
      </c>
    </row>
    <row r="3674" spans="1:9" x14ac:dyDescent="0.3">
      <c r="A3674" s="7">
        <v>44914</v>
      </c>
      <c r="B3674" s="7">
        <v>2021</v>
      </c>
      <c r="C3674">
        <v>10</v>
      </c>
      <c r="D3674" t="s">
        <v>107</v>
      </c>
      <c r="E3674" t="s">
        <v>100</v>
      </c>
      <c r="F3674" t="s">
        <v>174</v>
      </c>
      <c r="G3674" t="s">
        <v>175</v>
      </c>
      <c r="H3674">
        <v>44</v>
      </c>
      <c r="I3674">
        <f>MediaSpend[[#This Row],[GrossMediaSpend]]*1.19</f>
        <v>52.36</v>
      </c>
    </row>
    <row r="3675" spans="1:9" x14ac:dyDescent="0.3">
      <c r="A3675" s="7">
        <v>44914</v>
      </c>
      <c r="B3675" s="7">
        <v>2021</v>
      </c>
      <c r="C3675">
        <v>10</v>
      </c>
      <c r="D3675" t="s">
        <v>107</v>
      </c>
      <c r="E3675" t="s">
        <v>100</v>
      </c>
      <c r="F3675" t="s">
        <v>385</v>
      </c>
      <c r="G3675" t="s">
        <v>386</v>
      </c>
      <c r="H3675">
        <v>11</v>
      </c>
      <c r="I3675">
        <f>MediaSpend[[#This Row],[GrossMediaSpend]]*1.19</f>
        <v>13.09</v>
      </c>
    </row>
    <row r="3676" spans="1:9" x14ac:dyDescent="0.3">
      <c r="A3676" s="7">
        <v>44914</v>
      </c>
      <c r="B3676" s="7">
        <v>2021</v>
      </c>
      <c r="C3676">
        <v>10</v>
      </c>
      <c r="D3676" t="s">
        <v>107</v>
      </c>
      <c r="E3676" t="s">
        <v>100</v>
      </c>
      <c r="F3676" t="s">
        <v>428</v>
      </c>
      <c r="G3676" t="s">
        <v>429</v>
      </c>
      <c r="H3676">
        <v>146</v>
      </c>
      <c r="I3676">
        <f>MediaSpend[[#This Row],[GrossMediaSpend]]*1.19</f>
        <v>173.73999999999998</v>
      </c>
    </row>
    <row r="3677" spans="1:9" x14ac:dyDescent="0.3">
      <c r="A3677" s="7">
        <v>44914</v>
      </c>
      <c r="B3677" s="7">
        <v>2021</v>
      </c>
      <c r="C3677">
        <v>10</v>
      </c>
      <c r="D3677" t="s">
        <v>104</v>
      </c>
      <c r="E3677" t="s">
        <v>100</v>
      </c>
      <c r="F3677" t="s">
        <v>333</v>
      </c>
      <c r="G3677" t="s">
        <v>334</v>
      </c>
      <c r="H3677">
        <v>54</v>
      </c>
      <c r="I3677">
        <f>MediaSpend[[#This Row],[GrossMediaSpend]]*1.19</f>
        <v>64.259999999999991</v>
      </c>
    </row>
    <row r="3678" spans="1:9" x14ac:dyDescent="0.3">
      <c r="A3678" s="7">
        <v>44914</v>
      </c>
      <c r="B3678" s="7">
        <v>2021</v>
      </c>
      <c r="C3678">
        <v>10</v>
      </c>
      <c r="D3678" t="s">
        <v>149</v>
      </c>
      <c r="E3678" t="s">
        <v>100</v>
      </c>
      <c r="F3678" t="s">
        <v>174</v>
      </c>
      <c r="G3678" t="s">
        <v>175</v>
      </c>
      <c r="H3678">
        <v>267</v>
      </c>
      <c r="I3678">
        <f>MediaSpend[[#This Row],[GrossMediaSpend]]*1.19</f>
        <v>317.72999999999996</v>
      </c>
    </row>
    <row r="3679" spans="1:9" x14ac:dyDescent="0.3">
      <c r="A3679" s="7">
        <v>44914</v>
      </c>
      <c r="B3679" s="7">
        <v>2021</v>
      </c>
      <c r="C3679">
        <v>10</v>
      </c>
      <c r="D3679" t="s">
        <v>149</v>
      </c>
      <c r="E3679" t="s">
        <v>100</v>
      </c>
      <c r="F3679" t="s">
        <v>330</v>
      </c>
      <c r="G3679" t="s">
        <v>331</v>
      </c>
      <c r="H3679">
        <v>36</v>
      </c>
      <c r="I3679">
        <f>MediaSpend[[#This Row],[GrossMediaSpend]]*1.19</f>
        <v>42.839999999999996</v>
      </c>
    </row>
    <row r="3680" spans="1:9" x14ac:dyDescent="0.3">
      <c r="A3680" s="7">
        <v>44914</v>
      </c>
      <c r="B3680" s="7">
        <v>2021</v>
      </c>
      <c r="C3680">
        <v>10</v>
      </c>
      <c r="D3680" t="s">
        <v>112</v>
      </c>
      <c r="E3680" t="s">
        <v>100</v>
      </c>
      <c r="F3680" t="s">
        <v>202</v>
      </c>
      <c r="G3680" t="s">
        <v>203</v>
      </c>
      <c r="H3680">
        <v>79</v>
      </c>
      <c r="I3680">
        <f>MediaSpend[[#This Row],[GrossMediaSpend]]*1.19</f>
        <v>94.009999999999991</v>
      </c>
    </row>
    <row r="3681" spans="1:9" x14ac:dyDescent="0.3">
      <c r="A3681" s="7">
        <v>44914</v>
      </c>
      <c r="B3681" s="7">
        <v>2021</v>
      </c>
      <c r="C3681">
        <v>10</v>
      </c>
      <c r="D3681" t="s">
        <v>206</v>
      </c>
      <c r="E3681" t="s">
        <v>100</v>
      </c>
      <c r="F3681" t="s">
        <v>278</v>
      </c>
      <c r="G3681" t="s">
        <v>280</v>
      </c>
      <c r="H3681">
        <v>75</v>
      </c>
      <c r="I3681">
        <f>MediaSpend[[#This Row],[GrossMediaSpend]]*1.19</f>
        <v>89.25</v>
      </c>
    </row>
    <row r="3682" spans="1:9" x14ac:dyDescent="0.3">
      <c r="A3682" s="7">
        <v>44914</v>
      </c>
      <c r="B3682" s="7">
        <v>2021</v>
      </c>
      <c r="C3682">
        <v>10</v>
      </c>
      <c r="D3682" t="s">
        <v>99</v>
      </c>
      <c r="E3682" t="s">
        <v>100</v>
      </c>
      <c r="F3682" t="s">
        <v>210</v>
      </c>
      <c r="G3682" t="s">
        <v>211</v>
      </c>
      <c r="H3682">
        <v>203</v>
      </c>
      <c r="I3682">
        <f>MediaSpend[[#This Row],[GrossMediaSpend]]*1.19</f>
        <v>241.57</v>
      </c>
    </row>
    <row r="3683" spans="1:9" x14ac:dyDescent="0.3">
      <c r="A3683" s="7">
        <v>44914</v>
      </c>
      <c r="B3683" s="7">
        <v>2021</v>
      </c>
      <c r="C3683">
        <v>10</v>
      </c>
      <c r="D3683" t="s">
        <v>111</v>
      </c>
      <c r="E3683" t="s">
        <v>100</v>
      </c>
      <c r="F3683" t="s">
        <v>210</v>
      </c>
      <c r="G3683" t="s">
        <v>211</v>
      </c>
      <c r="H3683">
        <v>131</v>
      </c>
      <c r="I3683">
        <f>MediaSpend[[#This Row],[GrossMediaSpend]]*1.19</f>
        <v>155.88999999999999</v>
      </c>
    </row>
    <row r="3684" spans="1:9" x14ac:dyDescent="0.3">
      <c r="A3684" s="7">
        <v>44914</v>
      </c>
      <c r="B3684" s="7">
        <v>2021</v>
      </c>
      <c r="C3684">
        <v>10</v>
      </c>
      <c r="D3684" t="s">
        <v>173</v>
      </c>
      <c r="E3684" t="s">
        <v>100</v>
      </c>
      <c r="F3684" t="s">
        <v>212</v>
      </c>
      <c r="G3684" t="s">
        <v>315</v>
      </c>
      <c r="H3684">
        <v>37</v>
      </c>
      <c r="I3684">
        <f>MediaSpend[[#This Row],[GrossMediaSpend]]*1.19</f>
        <v>44.03</v>
      </c>
    </row>
    <row r="3685" spans="1:9" x14ac:dyDescent="0.3">
      <c r="A3685" s="7">
        <v>44914</v>
      </c>
      <c r="B3685" s="7">
        <v>2021</v>
      </c>
      <c r="C3685">
        <v>10</v>
      </c>
      <c r="D3685" t="s">
        <v>149</v>
      </c>
      <c r="E3685" t="s">
        <v>100</v>
      </c>
      <c r="F3685" t="s">
        <v>212</v>
      </c>
      <c r="G3685" t="s">
        <v>315</v>
      </c>
      <c r="H3685">
        <v>61</v>
      </c>
      <c r="I3685">
        <f>MediaSpend[[#This Row],[GrossMediaSpend]]*1.19</f>
        <v>72.59</v>
      </c>
    </row>
    <row r="3686" spans="1:9" x14ac:dyDescent="0.3">
      <c r="A3686" s="7">
        <v>44914</v>
      </c>
      <c r="B3686" s="7">
        <v>2021</v>
      </c>
      <c r="C3686">
        <v>10</v>
      </c>
      <c r="D3686" t="s">
        <v>187</v>
      </c>
      <c r="E3686" t="s">
        <v>100</v>
      </c>
      <c r="F3686" t="s">
        <v>214</v>
      </c>
      <c r="G3686" t="s">
        <v>217</v>
      </c>
      <c r="H3686">
        <v>34</v>
      </c>
      <c r="I3686">
        <f>MediaSpend[[#This Row],[GrossMediaSpend]]*1.19</f>
        <v>40.46</v>
      </c>
    </row>
    <row r="3687" spans="1:9" x14ac:dyDescent="0.3">
      <c r="A3687" s="7">
        <v>44914</v>
      </c>
      <c r="B3687" s="7">
        <v>2021</v>
      </c>
      <c r="C3687">
        <v>10</v>
      </c>
      <c r="D3687" t="s">
        <v>103</v>
      </c>
      <c r="E3687" t="s">
        <v>100</v>
      </c>
      <c r="F3687" t="s">
        <v>214</v>
      </c>
      <c r="G3687" t="s">
        <v>296</v>
      </c>
      <c r="H3687">
        <v>143</v>
      </c>
      <c r="I3687">
        <f>MediaSpend[[#This Row],[GrossMediaSpend]]*1.19</f>
        <v>170.17</v>
      </c>
    </row>
    <row r="3688" spans="1:9" x14ac:dyDescent="0.3">
      <c r="A3688" s="7">
        <v>44914</v>
      </c>
      <c r="B3688" s="7">
        <v>2021</v>
      </c>
      <c r="C3688">
        <v>10</v>
      </c>
      <c r="D3688" t="s">
        <v>105</v>
      </c>
      <c r="E3688" t="s">
        <v>100</v>
      </c>
      <c r="F3688" t="s">
        <v>214</v>
      </c>
      <c r="G3688" t="s">
        <v>215</v>
      </c>
      <c r="H3688">
        <v>249</v>
      </c>
      <c r="I3688">
        <f>MediaSpend[[#This Row],[GrossMediaSpend]]*1.19</f>
        <v>296.31</v>
      </c>
    </row>
    <row r="3689" spans="1:9" x14ac:dyDescent="0.3">
      <c r="A3689" s="7">
        <v>44914</v>
      </c>
      <c r="B3689" s="7">
        <v>2021</v>
      </c>
      <c r="C3689">
        <v>10</v>
      </c>
      <c r="D3689" t="s">
        <v>104</v>
      </c>
      <c r="E3689" t="s">
        <v>100</v>
      </c>
      <c r="F3689" t="s">
        <v>214</v>
      </c>
      <c r="G3689" t="s">
        <v>215</v>
      </c>
      <c r="H3689">
        <v>155</v>
      </c>
      <c r="I3689">
        <f>MediaSpend[[#This Row],[GrossMediaSpend]]*1.19</f>
        <v>184.45</v>
      </c>
    </row>
    <row r="3690" spans="1:9" x14ac:dyDescent="0.3">
      <c r="A3690" s="7">
        <v>44914</v>
      </c>
      <c r="B3690" s="7">
        <v>2021</v>
      </c>
      <c r="C3690">
        <v>10</v>
      </c>
      <c r="D3690" t="s">
        <v>105</v>
      </c>
      <c r="E3690" t="s">
        <v>100</v>
      </c>
      <c r="F3690" t="s">
        <v>214</v>
      </c>
      <c r="G3690" t="s">
        <v>299</v>
      </c>
      <c r="H3690">
        <v>243</v>
      </c>
      <c r="I3690">
        <f>MediaSpend[[#This Row],[GrossMediaSpend]]*1.19</f>
        <v>289.16999999999996</v>
      </c>
    </row>
    <row r="3691" spans="1:9" x14ac:dyDescent="0.3">
      <c r="A3691" s="7">
        <v>44914</v>
      </c>
      <c r="B3691" s="7">
        <v>2021</v>
      </c>
      <c r="C3691">
        <v>10</v>
      </c>
      <c r="D3691" t="s">
        <v>105</v>
      </c>
      <c r="E3691" t="s">
        <v>100</v>
      </c>
      <c r="F3691" t="s">
        <v>214</v>
      </c>
      <c r="G3691" t="s">
        <v>298</v>
      </c>
      <c r="H3691">
        <v>144</v>
      </c>
      <c r="I3691">
        <f>MediaSpend[[#This Row],[GrossMediaSpend]]*1.19</f>
        <v>171.35999999999999</v>
      </c>
    </row>
    <row r="3692" spans="1:9" x14ac:dyDescent="0.3">
      <c r="A3692" s="7">
        <v>44914</v>
      </c>
      <c r="B3692" s="7">
        <v>2021</v>
      </c>
      <c r="C3692">
        <v>10</v>
      </c>
      <c r="D3692" t="s">
        <v>105</v>
      </c>
      <c r="E3692" t="s">
        <v>100</v>
      </c>
      <c r="F3692" t="s">
        <v>214</v>
      </c>
      <c r="G3692" t="s">
        <v>217</v>
      </c>
      <c r="H3692">
        <v>209</v>
      </c>
      <c r="I3692">
        <f>MediaSpend[[#This Row],[GrossMediaSpend]]*1.19</f>
        <v>248.70999999999998</v>
      </c>
    </row>
    <row r="3693" spans="1:9" x14ac:dyDescent="0.3">
      <c r="A3693" s="7">
        <v>44914</v>
      </c>
      <c r="B3693" s="7">
        <v>2021</v>
      </c>
      <c r="C3693">
        <v>10</v>
      </c>
      <c r="D3693" t="s">
        <v>99</v>
      </c>
      <c r="E3693" t="s">
        <v>100</v>
      </c>
      <c r="F3693" t="s">
        <v>218</v>
      </c>
      <c r="G3693" t="s">
        <v>220</v>
      </c>
      <c r="H3693">
        <v>152</v>
      </c>
      <c r="I3693">
        <f>MediaSpend[[#This Row],[GrossMediaSpend]]*1.19</f>
        <v>180.88</v>
      </c>
    </row>
    <row r="3694" spans="1:9" x14ac:dyDescent="0.3">
      <c r="A3694" s="7">
        <v>44914</v>
      </c>
      <c r="B3694" s="7">
        <v>2021</v>
      </c>
      <c r="C3694">
        <v>10</v>
      </c>
      <c r="D3694" t="s">
        <v>173</v>
      </c>
      <c r="E3694" t="s">
        <v>100</v>
      </c>
      <c r="F3694" t="s">
        <v>218</v>
      </c>
      <c r="G3694" t="s">
        <v>219</v>
      </c>
      <c r="H3694">
        <v>132</v>
      </c>
      <c r="I3694">
        <f>MediaSpend[[#This Row],[GrossMediaSpend]]*1.19</f>
        <v>157.07999999999998</v>
      </c>
    </row>
    <row r="3695" spans="1:9" x14ac:dyDescent="0.3">
      <c r="A3695" s="7">
        <v>44914</v>
      </c>
      <c r="B3695" s="7">
        <v>2021</v>
      </c>
      <c r="C3695">
        <v>10</v>
      </c>
      <c r="D3695" t="s">
        <v>111</v>
      </c>
      <c r="E3695" t="s">
        <v>100</v>
      </c>
      <c r="F3695" t="s">
        <v>218</v>
      </c>
      <c r="G3695" t="s">
        <v>339</v>
      </c>
      <c r="H3695">
        <v>82</v>
      </c>
      <c r="I3695">
        <f>MediaSpend[[#This Row],[GrossMediaSpend]]*1.19</f>
        <v>97.58</v>
      </c>
    </row>
    <row r="3696" spans="1:9" x14ac:dyDescent="0.3">
      <c r="A3696" s="7">
        <v>44914</v>
      </c>
      <c r="B3696" s="7">
        <v>2021</v>
      </c>
      <c r="C3696">
        <v>10</v>
      </c>
      <c r="D3696" t="s">
        <v>99</v>
      </c>
      <c r="E3696" t="s">
        <v>100</v>
      </c>
      <c r="F3696" t="s">
        <v>218</v>
      </c>
      <c r="G3696" t="s">
        <v>221</v>
      </c>
      <c r="H3696">
        <v>252</v>
      </c>
      <c r="I3696">
        <f>MediaSpend[[#This Row],[GrossMediaSpend]]*1.19</f>
        <v>299.88</v>
      </c>
    </row>
    <row r="3697" spans="1:9" x14ac:dyDescent="0.3">
      <c r="A3697" s="7">
        <v>44914</v>
      </c>
      <c r="B3697" s="7">
        <v>2021</v>
      </c>
      <c r="C3697">
        <v>10</v>
      </c>
      <c r="D3697" t="s">
        <v>173</v>
      </c>
      <c r="E3697" t="s">
        <v>100</v>
      </c>
      <c r="F3697" t="s">
        <v>218</v>
      </c>
      <c r="G3697" t="s">
        <v>221</v>
      </c>
      <c r="H3697">
        <v>130</v>
      </c>
      <c r="I3697">
        <f>MediaSpend[[#This Row],[GrossMediaSpend]]*1.19</f>
        <v>154.69999999999999</v>
      </c>
    </row>
    <row r="3698" spans="1:9" x14ac:dyDescent="0.3">
      <c r="A3698" s="7">
        <v>44914</v>
      </c>
      <c r="B3698" s="7">
        <v>2021</v>
      </c>
      <c r="C3698">
        <v>10</v>
      </c>
      <c r="D3698" t="s">
        <v>187</v>
      </c>
      <c r="E3698" t="s">
        <v>100</v>
      </c>
      <c r="F3698" t="s">
        <v>218</v>
      </c>
      <c r="G3698" t="s">
        <v>221</v>
      </c>
      <c r="H3698">
        <v>193</v>
      </c>
      <c r="I3698">
        <f>MediaSpend[[#This Row],[GrossMediaSpend]]*1.19</f>
        <v>229.67</v>
      </c>
    </row>
    <row r="3699" spans="1:9" x14ac:dyDescent="0.3">
      <c r="A3699" s="7">
        <v>44914</v>
      </c>
      <c r="B3699" s="7">
        <v>2021</v>
      </c>
      <c r="C3699">
        <v>10</v>
      </c>
      <c r="D3699" t="s">
        <v>206</v>
      </c>
      <c r="E3699" t="s">
        <v>100</v>
      </c>
      <c r="F3699" t="s">
        <v>218</v>
      </c>
      <c r="G3699" t="s">
        <v>221</v>
      </c>
      <c r="H3699">
        <v>207</v>
      </c>
      <c r="I3699">
        <f>MediaSpend[[#This Row],[GrossMediaSpend]]*1.19</f>
        <v>246.32999999999998</v>
      </c>
    </row>
    <row r="3700" spans="1:9" x14ac:dyDescent="0.3">
      <c r="A3700" s="7">
        <v>44945</v>
      </c>
      <c r="B3700" s="7">
        <v>2021</v>
      </c>
      <c r="C3700">
        <v>11</v>
      </c>
      <c r="D3700" t="s">
        <v>99</v>
      </c>
      <c r="E3700" t="s">
        <v>100</v>
      </c>
      <c r="F3700" t="s">
        <v>101</v>
      </c>
      <c r="G3700" t="s">
        <v>102</v>
      </c>
      <c r="H3700">
        <v>134</v>
      </c>
      <c r="I3700">
        <f>MediaSpend[[#This Row],[GrossMediaSpend]]*1.19</f>
        <v>159.45999999999998</v>
      </c>
    </row>
    <row r="3701" spans="1:9" x14ac:dyDescent="0.3">
      <c r="A3701" s="7">
        <v>44945</v>
      </c>
      <c r="B3701" s="7">
        <v>2021</v>
      </c>
      <c r="C3701">
        <v>11</v>
      </c>
      <c r="D3701" t="s">
        <v>178</v>
      </c>
      <c r="E3701" t="s">
        <v>100</v>
      </c>
      <c r="F3701" t="s">
        <v>101</v>
      </c>
      <c r="G3701" t="s">
        <v>102</v>
      </c>
      <c r="H3701">
        <v>55</v>
      </c>
      <c r="I3701">
        <f>MediaSpend[[#This Row],[GrossMediaSpend]]*1.19</f>
        <v>65.45</v>
      </c>
    </row>
    <row r="3702" spans="1:9" x14ac:dyDescent="0.3">
      <c r="A3702" s="7">
        <v>44945</v>
      </c>
      <c r="B3702" s="7">
        <v>2021</v>
      </c>
      <c r="C3702">
        <v>11</v>
      </c>
      <c r="D3702" t="s">
        <v>103</v>
      </c>
      <c r="E3702" t="s">
        <v>100</v>
      </c>
      <c r="F3702" t="s">
        <v>101</v>
      </c>
      <c r="G3702" t="s">
        <v>102</v>
      </c>
      <c r="H3702">
        <v>23</v>
      </c>
      <c r="I3702">
        <f>MediaSpend[[#This Row],[GrossMediaSpend]]*1.19</f>
        <v>27.369999999999997</v>
      </c>
    </row>
    <row r="3703" spans="1:9" x14ac:dyDescent="0.3">
      <c r="A3703" s="7">
        <v>44945</v>
      </c>
      <c r="B3703" s="7">
        <v>2021</v>
      </c>
      <c r="C3703">
        <v>11</v>
      </c>
      <c r="D3703" t="s">
        <v>104</v>
      </c>
      <c r="E3703" t="s">
        <v>100</v>
      </c>
      <c r="F3703" t="s">
        <v>101</v>
      </c>
      <c r="G3703" t="s">
        <v>102</v>
      </c>
      <c r="H3703">
        <v>144</v>
      </c>
      <c r="I3703">
        <f>MediaSpend[[#This Row],[GrossMediaSpend]]*1.19</f>
        <v>171.35999999999999</v>
      </c>
    </row>
    <row r="3704" spans="1:9" x14ac:dyDescent="0.3">
      <c r="A3704" s="7">
        <v>44945</v>
      </c>
      <c r="B3704" s="7">
        <v>2021</v>
      </c>
      <c r="C3704">
        <v>11</v>
      </c>
      <c r="D3704" t="s">
        <v>105</v>
      </c>
      <c r="E3704" t="s">
        <v>100</v>
      </c>
      <c r="F3704" t="s">
        <v>101</v>
      </c>
      <c r="G3704" t="s">
        <v>102</v>
      </c>
      <c r="H3704">
        <v>264</v>
      </c>
      <c r="I3704">
        <f>MediaSpend[[#This Row],[GrossMediaSpend]]*1.19</f>
        <v>314.15999999999997</v>
      </c>
    </row>
    <row r="3705" spans="1:9" x14ac:dyDescent="0.3">
      <c r="A3705" s="7">
        <v>44945</v>
      </c>
      <c r="B3705" s="7">
        <v>2021</v>
      </c>
      <c r="C3705">
        <v>11</v>
      </c>
      <c r="D3705" t="s">
        <v>99</v>
      </c>
      <c r="E3705" t="s">
        <v>100</v>
      </c>
      <c r="F3705" t="s">
        <v>101</v>
      </c>
      <c r="G3705" t="s">
        <v>106</v>
      </c>
      <c r="H3705">
        <v>260</v>
      </c>
      <c r="I3705">
        <f>MediaSpend[[#This Row],[GrossMediaSpend]]*1.19</f>
        <v>309.39999999999998</v>
      </c>
    </row>
    <row r="3706" spans="1:9" x14ac:dyDescent="0.3">
      <c r="A3706" s="7">
        <v>44945</v>
      </c>
      <c r="B3706" s="7">
        <v>2021</v>
      </c>
      <c r="C3706">
        <v>11</v>
      </c>
      <c r="D3706" t="s">
        <v>107</v>
      </c>
      <c r="E3706" t="s">
        <v>100</v>
      </c>
      <c r="F3706" t="s">
        <v>101</v>
      </c>
      <c r="G3706" t="s">
        <v>106</v>
      </c>
      <c r="H3706">
        <v>189</v>
      </c>
      <c r="I3706">
        <f>MediaSpend[[#This Row],[GrossMediaSpend]]*1.19</f>
        <v>224.91</v>
      </c>
    </row>
    <row r="3707" spans="1:9" x14ac:dyDescent="0.3">
      <c r="A3707" s="7">
        <v>44945</v>
      </c>
      <c r="B3707" s="7">
        <v>2021</v>
      </c>
      <c r="C3707">
        <v>11</v>
      </c>
      <c r="D3707" t="s">
        <v>103</v>
      </c>
      <c r="E3707" t="s">
        <v>100</v>
      </c>
      <c r="F3707" t="s">
        <v>101</v>
      </c>
      <c r="G3707" t="s">
        <v>106</v>
      </c>
      <c r="H3707">
        <v>3</v>
      </c>
      <c r="I3707">
        <f>MediaSpend[[#This Row],[GrossMediaSpend]]*1.19</f>
        <v>3.57</v>
      </c>
    </row>
    <row r="3708" spans="1:9" x14ac:dyDescent="0.3">
      <c r="A3708" s="7">
        <v>44945</v>
      </c>
      <c r="B3708" s="7">
        <v>2021</v>
      </c>
      <c r="C3708">
        <v>11</v>
      </c>
      <c r="D3708" t="s">
        <v>104</v>
      </c>
      <c r="E3708" t="s">
        <v>100</v>
      </c>
      <c r="F3708" t="s">
        <v>101</v>
      </c>
      <c r="G3708" t="s">
        <v>106</v>
      </c>
      <c r="H3708">
        <v>224</v>
      </c>
      <c r="I3708">
        <f>MediaSpend[[#This Row],[GrossMediaSpend]]*1.19</f>
        <v>266.56</v>
      </c>
    </row>
    <row r="3709" spans="1:9" x14ac:dyDescent="0.3">
      <c r="A3709" s="7">
        <v>44945</v>
      </c>
      <c r="B3709" s="7">
        <v>2021</v>
      </c>
      <c r="C3709">
        <v>11</v>
      </c>
      <c r="D3709" t="s">
        <v>105</v>
      </c>
      <c r="E3709" t="s">
        <v>100</v>
      </c>
      <c r="F3709" t="s">
        <v>101</v>
      </c>
      <c r="G3709" t="s">
        <v>106</v>
      </c>
      <c r="H3709">
        <v>11</v>
      </c>
      <c r="I3709">
        <f>MediaSpend[[#This Row],[GrossMediaSpend]]*1.19</f>
        <v>13.09</v>
      </c>
    </row>
    <row r="3710" spans="1:9" x14ac:dyDescent="0.3">
      <c r="A3710" s="7">
        <v>44945</v>
      </c>
      <c r="B3710" s="7">
        <v>2021</v>
      </c>
      <c r="C3710">
        <v>11</v>
      </c>
      <c r="D3710" t="s">
        <v>107</v>
      </c>
      <c r="E3710" t="s">
        <v>100</v>
      </c>
      <c r="F3710" t="s">
        <v>101</v>
      </c>
      <c r="G3710" t="s">
        <v>108</v>
      </c>
      <c r="H3710">
        <v>81</v>
      </c>
      <c r="I3710">
        <f>MediaSpend[[#This Row],[GrossMediaSpend]]*1.19</f>
        <v>96.39</v>
      </c>
    </row>
    <row r="3711" spans="1:9" x14ac:dyDescent="0.3">
      <c r="A3711" s="7">
        <v>44945</v>
      </c>
      <c r="B3711" s="7">
        <v>2021</v>
      </c>
      <c r="C3711">
        <v>11</v>
      </c>
      <c r="D3711" t="s">
        <v>103</v>
      </c>
      <c r="E3711" t="s">
        <v>100</v>
      </c>
      <c r="F3711" t="s">
        <v>101</v>
      </c>
      <c r="G3711" t="s">
        <v>109</v>
      </c>
      <c r="H3711">
        <v>187</v>
      </c>
      <c r="I3711">
        <f>MediaSpend[[#This Row],[GrossMediaSpend]]*1.19</f>
        <v>222.53</v>
      </c>
    </row>
    <row r="3712" spans="1:9" x14ac:dyDescent="0.3">
      <c r="A3712" s="7">
        <v>44945</v>
      </c>
      <c r="B3712" s="7">
        <v>2021</v>
      </c>
      <c r="C3712">
        <v>11</v>
      </c>
      <c r="D3712" t="s">
        <v>103</v>
      </c>
      <c r="E3712" t="s">
        <v>100</v>
      </c>
      <c r="F3712" t="s">
        <v>101</v>
      </c>
      <c r="G3712" t="s">
        <v>110</v>
      </c>
      <c r="H3712">
        <v>150</v>
      </c>
      <c r="I3712">
        <f>MediaSpend[[#This Row],[GrossMediaSpend]]*1.19</f>
        <v>178.5</v>
      </c>
    </row>
    <row r="3713" spans="1:9" x14ac:dyDescent="0.3">
      <c r="A3713" s="7">
        <v>44945</v>
      </c>
      <c r="B3713" s="7">
        <v>2021</v>
      </c>
      <c r="C3713">
        <v>11</v>
      </c>
      <c r="D3713" t="s">
        <v>103</v>
      </c>
      <c r="E3713" t="s">
        <v>100</v>
      </c>
      <c r="F3713" t="s">
        <v>101</v>
      </c>
      <c r="G3713" t="s">
        <v>340</v>
      </c>
      <c r="H3713">
        <v>61</v>
      </c>
      <c r="I3713">
        <f>MediaSpend[[#This Row],[GrossMediaSpend]]*1.19</f>
        <v>72.59</v>
      </c>
    </row>
    <row r="3714" spans="1:9" x14ac:dyDescent="0.3">
      <c r="A3714" s="7">
        <v>44945</v>
      </c>
      <c r="B3714" s="7">
        <v>2021</v>
      </c>
      <c r="C3714">
        <v>11</v>
      </c>
      <c r="D3714" t="s">
        <v>103</v>
      </c>
      <c r="E3714" t="s">
        <v>100</v>
      </c>
      <c r="F3714" t="s">
        <v>101</v>
      </c>
      <c r="G3714" t="s">
        <v>223</v>
      </c>
      <c r="H3714">
        <v>228</v>
      </c>
      <c r="I3714">
        <f>MediaSpend[[#This Row],[GrossMediaSpend]]*1.19</f>
        <v>271.32</v>
      </c>
    </row>
    <row r="3715" spans="1:9" x14ac:dyDescent="0.3">
      <c r="A3715" s="7">
        <v>44945</v>
      </c>
      <c r="B3715" s="7">
        <v>2021</v>
      </c>
      <c r="C3715">
        <v>11</v>
      </c>
      <c r="D3715" t="s">
        <v>105</v>
      </c>
      <c r="E3715" t="s">
        <v>100</v>
      </c>
      <c r="F3715" t="s">
        <v>101</v>
      </c>
      <c r="G3715" t="s">
        <v>223</v>
      </c>
      <c r="H3715">
        <v>121</v>
      </c>
      <c r="I3715">
        <f>MediaSpend[[#This Row],[GrossMediaSpend]]*1.19</f>
        <v>143.98999999999998</v>
      </c>
    </row>
    <row r="3716" spans="1:9" x14ac:dyDescent="0.3">
      <c r="A3716" s="7">
        <v>44945</v>
      </c>
      <c r="B3716" s="7">
        <v>2021</v>
      </c>
      <c r="C3716">
        <v>11</v>
      </c>
      <c r="D3716" t="s">
        <v>105</v>
      </c>
      <c r="E3716" t="s">
        <v>100</v>
      </c>
      <c r="F3716" t="s">
        <v>101</v>
      </c>
      <c r="G3716" t="s">
        <v>316</v>
      </c>
      <c r="H3716">
        <v>85</v>
      </c>
      <c r="I3716">
        <f>MediaSpend[[#This Row],[GrossMediaSpend]]*1.19</f>
        <v>101.14999999999999</v>
      </c>
    </row>
    <row r="3717" spans="1:9" x14ac:dyDescent="0.3">
      <c r="A3717" s="7">
        <v>44945</v>
      </c>
      <c r="B3717" s="7">
        <v>2021</v>
      </c>
      <c r="C3717">
        <v>11</v>
      </c>
      <c r="D3717" t="s">
        <v>99</v>
      </c>
      <c r="E3717" t="s">
        <v>113</v>
      </c>
      <c r="F3717" t="s">
        <v>114</v>
      </c>
      <c r="G3717" t="s">
        <v>443</v>
      </c>
      <c r="H3717">
        <v>15</v>
      </c>
      <c r="I3717">
        <f>MediaSpend[[#This Row],[GrossMediaSpend]]*1.19</f>
        <v>17.849999999999998</v>
      </c>
    </row>
    <row r="3718" spans="1:9" x14ac:dyDescent="0.3">
      <c r="A3718" s="7">
        <v>44945</v>
      </c>
      <c r="B3718" s="7">
        <v>2021</v>
      </c>
      <c r="C3718">
        <v>11</v>
      </c>
      <c r="D3718" t="s">
        <v>99</v>
      </c>
      <c r="E3718" t="s">
        <v>113</v>
      </c>
      <c r="F3718" t="s">
        <v>114</v>
      </c>
      <c r="G3718" t="s">
        <v>228</v>
      </c>
      <c r="H3718">
        <v>27</v>
      </c>
      <c r="I3718">
        <f>MediaSpend[[#This Row],[GrossMediaSpend]]*1.19</f>
        <v>32.129999999999995</v>
      </c>
    </row>
    <row r="3719" spans="1:9" x14ac:dyDescent="0.3">
      <c r="A3719" s="7">
        <v>44945</v>
      </c>
      <c r="B3719" s="7">
        <v>2021</v>
      </c>
      <c r="C3719">
        <v>11</v>
      </c>
      <c r="D3719" t="s">
        <v>99</v>
      </c>
      <c r="E3719" t="s">
        <v>113</v>
      </c>
      <c r="F3719" t="s">
        <v>114</v>
      </c>
      <c r="G3719" t="s">
        <v>365</v>
      </c>
      <c r="H3719">
        <v>76</v>
      </c>
      <c r="I3719">
        <f>MediaSpend[[#This Row],[GrossMediaSpend]]*1.19</f>
        <v>90.44</v>
      </c>
    </row>
    <row r="3720" spans="1:9" x14ac:dyDescent="0.3">
      <c r="A3720" s="7">
        <v>44945</v>
      </c>
      <c r="B3720" s="7">
        <v>2021</v>
      </c>
      <c r="C3720">
        <v>11</v>
      </c>
      <c r="D3720" t="s">
        <v>99</v>
      </c>
      <c r="E3720" t="s">
        <v>113</v>
      </c>
      <c r="F3720" t="s">
        <v>114</v>
      </c>
      <c r="G3720" t="s">
        <v>227</v>
      </c>
      <c r="H3720">
        <v>216</v>
      </c>
      <c r="I3720">
        <f>MediaSpend[[#This Row],[GrossMediaSpend]]*1.19</f>
        <v>257.03999999999996</v>
      </c>
    </row>
    <row r="3721" spans="1:9" x14ac:dyDescent="0.3">
      <c r="A3721" s="7">
        <v>44945</v>
      </c>
      <c r="B3721" s="7">
        <v>2021</v>
      </c>
      <c r="C3721">
        <v>11</v>
      </c>
      <c r="D3721" t="s">
        <v>99</v>
      </c>
      <c r="E3721" t="s">
        <v>113</v>
      </c>
      <c r="F3721" t="s">
        <v>114</v>
      </c>
      <c r="G3721" t="s">
        <v>225</v>
      </c>
      <c r="H3721">
        <v>159</v>
      </c>
      <c r="I3721">
        <f>MediaSpend[[#This Row],[GrossMediaSpend]]*1.19</f>
        <v>189.20999999999998</v>
      </c>
    </row>
    <row r="3722" spans="1:9" x14ac:dyDescent="0.3">
      <c r="A3722" s="7">
        <v>44945</v>
      </c>
      <c r="B3722" s="7">
        <v>2021</v>
      </c>
      <c r="C3722">
        <v>11</v>
      </c>
      <c r="D3722" t="s">
        <v>103</v>
      </c>
      <c r="E3722" t="s">
        <v>113</v>
      </c>
      <c r="F3722" t="s">
        <v>114</v>
      </c>
      <c r="G3722" t="s">
        <v>115</v>
      </c>
      <c r="H3722">
        <v>275</v>
      </c>
      <c r="I3722">
        <f>MediaSpend[[#This Row],[GrossMediaSpend]]*1.19</f>
        <v>327.25</v>
      </c>
    </row>
    <row r="3723" spans="1:9" x14ac:dyDescent="0.3">
      <c r="A3723" s="7">
        <v>44945</v>
      </c>
      <c r="B3723" s="7">
        <v>2021</v>
      </c>
      <c r="C3723">
        <v>11</v>
      </c>
      <c r="D3723" t="s">
        <v>103</v>
      </c>
      <c r="E3723" t="s">
        <v>113</v>
      </c>
      <c r="F3723" t="s">
        <v>114</v>
      </c>
      <c r="G3723" t="s">
        <v>227</v>
      </c>
      <c r="H3723">
        <v>52</v>
      </c>
      <c r="I3723">
        <f>MediaSpend[[#This Row],[GrossMediaSpend]]*1.19</f>
        <v>61.879999999999995</v>
      </c>
    </row>
    <row r="3724" spans="1:9" x14ac:dyDescent="0.3">
      <c r="A3724" s="7">
        <v>44945</v>
      </c>
      <c r="B3724" s="7">
        <v>2021</v>
      </c>
      <c r="C3724">
        <v>11</v>
      </c>
      <c r="D3724" t="s">
        <v>103</v>
      </c>
      <c r="E3724" t="s">
        <v>113</v>
      </c>
      <c r="F3724" t="s">
        <v>114</v>
      </c>
      <c r="G3724" t="s">
        <v>365</v>
      </c>
      <c r="H3724">
        <v>245</v>
      </c>
      <c r="I3724">
        <f>MediaSpend[[#This Row],[GrossMediaSpend]]*1.19</f>
        <v>291.55</v>
      </c>
    </row>
    <row r="3725" spans="1:9" x14ac:dyDescent="0.3">
      <c r="A3725" s="7">
        <v>44945</v>
      </c>
      <c r="B3725" s="7">
        <v>2021</v>
      </c>
      <c r="C3725">
        <v>11</v>
      </c>
      <c r="D3725" t="s">
        <v>105</v>
      </c>
      <c r="E3725" t="s">
        <v>113</v>
      </c>
      <c r="F3725" t="s">
        <v>114</v>
      </c>
      <c r="G3725" t="s">
        <v>388</v>
      </c>
      <c r="H3725">
        <v>183</v>
      </c>
      <c r="I3725">
        <f>MediaSpend[[#This Row],[GrossMediaSpend]]*1.19</f>
        <v>217.76999999999998</v>
      </c>
    </row>
    <row r="3726" spans="1:9" x14ac:dyDescent="0.3">
      <c r="A3726" s="7">
        <v>44945</v>
      </c>
      <c r="B3726" s="7">
        <v>2021</v>
      </c>
      <c r="C3726">
        <v>11</v>
      </c>
      <c r="D3726" t="s">
        <v>111</v>
      </c>
      <c r="E3726" t="s">
        <v>113</v>
      </c>
      <c r="F3726" t="s">
        <v>114</v>
      </c>
      <c r="G3726" t="s">
        <v>227</v>
      </c>
      <c r="H3726">
        <v>121</v>
      </c>
      <c r="I3726">
        <f>MediaSpend[[#This Row],[GrossMediaSpend]]*1.19</f>
        <v>143.98999999999998</v>
      </c>
    </row>
    <row r="3727" spans="1:9" x14ac:dyDescent="0.3">
      <c r="A3727" s="7">
        <v>44945</v>
      </c>
      <c r="B3727" s="7">
        <v>2021</v>
      </c>
      <c r="C3727">
        <v>11</v>
      </c>
      <c r="D3727" t="s">
        <v>111</v>
      </c>
      <c r="E3727" t="s">
        <v>113</v>
      </c>
      <c r="F3727" t="s">
        <v>114</v>
      </c>
      <c r="G3727" t="s">
        <v>443</v>
      </c>
      <c r="H3727">
        <v>151</v>
      </c>
      <c r="I3727">
        <f>MediaSpend[[#This Row],[GrossMediaSpend]]*1.19</f>
        <v>179.69</v>
      </c>
    </row>
    <row r="3728" spans="1:9" x14ac:dyDescent="0.3">
      <c r="A3728" s="7">
        <v>44945</v>
      </c>
      <c r="B3728" s="7">
        <v>2021</v>
      </c>
      <c r="C3728">
        <v>11</v>
      </c>
      <c r="D3728" t="s">
        <v>112</v>
      </c>
      <c r="E3728" t="s">
        <v>113</v>
      </c>
      <c r="F3728" t="s">
        <v>114</v>
      </c>
      <c r="G3728" t="s">
        <v>115</v>
      </c>
      <c r="H3728">
        <v>120</v>
      </c>
      <c r="I3728">
        <f>MediaSpend[[#This Row],[GrossMediaSpend]]*1.19</f>
        <v>142.79999999999998</v>
      </c>
    </row>
    <row r="3729" spans="1:9" x14ac:dyDescent="0.3">
      <c r="A3729" s="7">
        <v>44945</v>
      </c>
      <c r="B3729" s="7">
        <v>2021</v>
      </c>
      <c r="C3729">
        <v>11</v>
      </c>
      <c r="D3729" t="s">
        <v>112</v>
      </c>
      <c r="E3729" t="s">
        <v>113</v>
      </c>
      <c r="F3729" t="s">
        <v>114</v>
      </c>
      <c r="G3729" t="s">
        <v>227</v>
      </c>
      <c r="H3729">
        <v>224</v>
      </c>
      <c r="I3729">
        <f>MediaSpend[[#This Row],[GrossMediaSpend]]*1.19</f>
        <v>266.56</v>
      </c>
    </row>
    <row r="3730" spans="1:9" x14ac:dyDescent="0.3">
      <c r="A3730" s="7">
        <v>44945</v>
      </c>
      <c r="B3730" s="7">
        <v>2021</v>
      </c>
      <c r="C3730">
        <v>11</v>
      </c>
      <c r="D3730" t="s">
        <v>112</v>
      </c>
      <c r="E3730" t="s">
        <v>113</v>
      </c>
      <c r="F3730" t="s">
        <v>114</v>
      </c>
      <c r="G3730" t="s">
        <v>372</v>
      </c>
      <c r="H3730">
        <v>44</v>
      </c>
      <c r="I3730">
        <f>MediaSpend[[#This Row],[GrossMediaSpend]]*1.19</f>
        <v>52.36</v>
      </c>
    </row>
    <row r="3731" spans="1:9" x14ac:dyDescent="0.3">
      <c r="A3731" s="7">
        <v>44945</v>
      </c>
      <c r="B3731" s="7">
        <v>2021</v>
      </c>
      <c r="C3731">
        <v>11</v>
      </c>
      <c r="D3731" t="s">
        <v>112</v>
      </c>
      <c r="E3731" t="s">
        <v>113</v>
      </c>
      <c r="F3731" t="s">
        <v>114</v>
      </c>
      <c r="G3731" t="s">
        <v>373</v>
      </c>
      <c r="H3731">
        <v>6</v>
      </c>
      <c r="I3731">
        <f>MediaSpend[[#This Row],[GrossMediaSpend]]*1.19</f>
        <v>7.14</v>
      </c>
    </row>
    <row r="3732" spans="1:9" x14ac:dyDescent="0.3">
      <c r="A3732" s="7">
        <v>44945</v>
      </c>
      <c r="B3732" s="7">
        <v>2021</v>
      </c>
      <c r="C3732">
        <v>11</v>
      </c>
      <c r="D3732" t="s">
        <v>112</v>
      </c>
      <c r="E3732" t="s">
        <v>113</v>
      </c>
      <c r="F3732" t="s">
        <v>114</v>
      </c>
      <c r="G3732" t="s">
        <v>317</v>
      </c>
      <c r="H3732">
        <v>35</v>
      </c>
      <c r="I3732">
        <f>MediaSpend[[#This Row],[GrossMediaSpend]]*1.19</f>
        <v>41.65</v>
      </c>
    </row>
    <row r="3733" spans="1:9" x14ac:dyDescent="0.3">
      <c r="A3733" s="7">
        <v>44945</v>
      </c>
      <c r="B3733" s="7">
        <v>2021</v>
      </c>
      <c r="C3733">
        <v>11</v>
      </c>
      <c r="D3733" t="s">
        <v>112</v>
      </c>
      <c r="E3733" t="s">
        <v>113</v>
      </c>
      <c r="F3733" t="s">
        <v>114</v>
      </c>
      <c r="G3733" t="s">
        <v>279</v>
      </c>
      <c r="H3733">
        <v>191</v>
      </c>
      <c r="I3733">
        <f>MediaSpend[[#This Row],[GrossMediaSpend]]*1.19</f>
        <v>227.29</v>
      </c>
    </row>
    <row r="3734" spans="1:9" x14ac:dyDescent="0.3">
      <c r="A3734" s="7">
        <v>44945</v>
      </c>
      <c r="B3734" s="7">
        <v>2021</v>
      </c>
      <c r="C3734">
        <v>11</v>
      </c>
      <c r="D3734" t="s">
        <v>116</v>
      </c>
      <c r="E3734" t="s">
        <v>113</v>
      </c>
      <c r="F3734" t="s">
        <v>114</v>
      </c>
      <c r="G3734" t="s">
        <v>226</v>
      </c>
      <c r="H3734">
        <v>160</v>
      </c>
      <c r="I3734">
        <f>MediaSpend[[#This Row],[GrossMediaSpend]]*1.19</f>
        <v>190.39999999999998</v>
      </c>
    </row>
    <row r="3735" spans="1:9" x14ac:dyDescent="0.3">
      <c r="A3735" s="7">
        <v>44945</v>
      </c>
      <c r="B3735" s="7">
        <v>2021</v>
      </c>
      <c r="C3735">
        <v>11</v>
      </c>
      <c r="D3735" t="s">
        <v>116</v>
      </c>
      <c r="E3735" t="s">
        <v>113</v>
      </c>
      <c r="F3735" t="s">
        <v>114</v>
      </c>
      <c r="G3735" t="s">
        <v>372</v>
      </c>
      <c r="H3735">
        <v>115</v>
      </c>
      <c r="I3735">
        <f>MediaSpend[[#This Row],[GrossMediaSpend]]*1.19</f>
        <v>136.85</v>
      </c>
    </row>
    <row r="3736" spans="1:9" x14ac:dyDescent="0.3">
      <c r="A3736" s="7">
        <v>44945</v>
      </c>
      <c r="B3736" s="7">
        <v>2021</v>
      </c>
      <c r="C3736">
        <v>11</v>
      </c>
      <c r="D3736" t="s">
        <v>116</v>
      </c>
      <c r="E3736" t="s">
        <v>113</v>
      </c>
      <c r="F3736" t="s">
        <v>114</v>
      </c>
      <c r="G3736" t="s">
        <v>227</v>
      </c>
      <c r="H3736">
        <v>122</v>
      </c>
      <c r="I3736">
        <f>MediaSpend[[#This Row],[GrossMediaSpend]]*1.19</f>
        <v>145.18</v>
      </c>
    </row>
    <row r="3737" spans="1:9" x14ac:dyDescent="0.3">
      <c r="A3737" s="7">
        <v>44945</v>
      </c>
      <c r="B3737" s="7">
        <v>2021</v>
      </c>
      <c r="C3737">
        <v>11</v>
      </c>
      <c r="D3737" t="s">
        <v>116</v>
      </c>
      <c r="E3737" t="s">
        <v>113</v>
      </c>
      <c r="F3737" t="s">
        <v>114</v>
      </c>
      <c r="G3737" t="s">
        <v>279</v>
      </c>
      <c r="H3737">
        <v>111</v>
      </c>
      <c r="I3737">
        <f>MediaSpend[[#This Row],[GrossMediaSpend]]*1.19</f>
        <v>132.09</v>
      </c>
    </row>
    <row r="3738" spans="1:9" x14ac:dyDescent="0.3">
      <c r="A3738" s="7">
        <v>44945</v>
      </c>
      <c r="B3738" s="7">
        <v>2021</v>
      </c>
      <c r="C3738">
        <v>11</v>
      </c>
      <c r="D3738" t="s">
        <v>116</v>
      </c>
      <c r="E3738" t="s">
        <v>113</v>
      </c>
      <c r="F3738" t="s">
        <v>114</v>
      </c>
      <c r="G3738" t="s">
        <v>115</v>
      </c>
      <c r="H3738">
        <v>142</v>
      </c>
      <c r="I3738">
        <f>MediaSpend[[#This Row],[GrossMediaSpend]]*1.19</f>
        <v>168.98</v>
      </c>
    </row>
    <row r="3739" spans="1:9" x14ac:dyDescent="0.3">
      <c r="A3739" s="7">
        <v>44945</v>
      </c>
      <c r="B3739" s="7">
        <v>2021</v>
      </c>
      <c r="C3739">
        <v>11</v>
      </c>
      <c r="D3739" t="s">
        <v>99</v>
      </c>
      <c r="E3739" t="s">
        <v>113</v>
      </c>
      <c r="F3739" t="s">
        <v>114</v>
      </c>
      <c r="G3739" t="s">
        <v>117</v>
      </c>
      <c r="H3739">
        <v>24</v>
      </c>
      <c r="I3739">
        <f>MediaSpend[[#This Row],[GrossMediaSpend]]*1.19</f>
        <v>28.56</v>
      </c>
    </row>
    <row r="3740" spans="1:9" x14ac:dyDescent="0.3">
      <c r="A3740" s="7">
        <v>44945</v>
      </c>
      <c r="B3740" s="7">
        <v>2021</v>
      </c>
      <c r="C3740">
        <v>11</v>
      </c>
      <c r="D3740" t="s">
        <v>116</v>
      </c>
      <c r="E3740" t="s">
        <v>113</v>
      </c>
      <c r="F3740" t="s">
        <v>114</v>
      </c>
      <c r="G3740" t="s">
        <v>117</v>
      </c>
      <c r="H3740">
        <v>234</v>
      </c>
      <c r="I3740">
        <f>MediaSpend[[#This Row],[GrossMediaSpend]]*1.19</f>
        <v>278.45999999999998</v>
      </c>
    </row>
    <row r="3741" spans="1:9" x14ac:dyDescent="0.3">
      <c r="A3741" s="7">
        <v>44945</v>
      </c>
      <c r="B3741" s="7">
        <v>2021</v>
      </c>
      <c r="C3741">
        <v>11</v>
      </c>
      <c r="D3741" t="s">
        <v>103</v>
      </c>
      <c r="E3741" t="s">
        <v>113</v>
      </c>
      <c r="F3741" t="s">
        <v>114</v>
      </c>
      <c r="G3741" t="s">
        <v>117</v>
      </c>
      <c r="H3741">
        <v>152</v>
      </c>
      <c r="I3741">
        <f>MediaSpend[[#This Row],[GrossMediaSpend]]*1.19</f>
        <v>180.88</v>
      </c>
    </row>
    <row r="3742" spans="1:9" x14ac:dyDescent="0.3">
      <c r="A3742" s="7">
        <v>44945</v>
      </c>
      <c r="B3742" s="7">
        <v>2021</v>
      </c>
      <c r="C3742">
        <v>11</v>
      </c>
      <c r="D3742" t="s">
        <v>112</v>
      </c>
      <c r="E3742" t="s">
        <v>113</v>
      </c>
      <c r="F3742" t="s">
        <v>114</v>
      </c>
      <c r="G3742" t="s">
        <v>117</v>
      </c>
      <c r="H3742">
        <v>205</v>
      </c>
      <c r="I3742">
        <f>MediaSpend[[#This Row],[GrossMediaSpend]]*1.19</f>
        <v>243.95</v>
      </c>
    </row>
    <row r="3743" spans="1:9" x14ac:dyDescent="0.3">
      <c r="A3743" s="7">
        <v>44945</v>
      </c>
      <c r="B3743" s="7">
        <v>2021</v>
      </c>
      <c r="C3743">
        <v>11</v>
      </c>
      <c r="D3743" t="s">
        <v>99</v>
      </c>
      <c r="E3743" t="s">
        <v>118</v>
      </c>
      <c r="F3743" t="s">
        <v>119</v>
      </c>
      <c r="G3743" t="s">
        <v>120</v>
      </c>
      <c r="H3743">
        <v>52</v>
      </c>
      <c r="I3743">
        <f>MediaSpend[[#This Row],[GrossMediaSpend]]*1.19</f>
        <v>61.879999999999995</v>
      </c>
    </row>
    <row r="3744" spans="1:9" x14ac:dyDescent="0.3">
      <c r="A3744" s="7">
        <v>44945</v>
      </c>
      <c r="B3744" s="7">
        <v>2021</v>
      </c>
      <c r="C3744">
        <v>11</v>
      </c>
      <c r="D3744" t="s">
        <v>107</v>
      </c>
      <c r="E3744" t="s">
        <v>118</v>
      </c>
      <c r="F3744" t="s">
        <v>119</v>
      </c>
      <c r="G3744" t="s">
        <v>120</v>
      </c>
      <c r="H3744">
        <v>12</v>
      </c>
      <c r="I3744">
        <f>MediaSpend[[#This Row],[GrossMediaSpend]]*1.19</f>
        <v>14.28</v>
      </c>
    </row>
    <row r="3745" spans="1:9" x14ac:dyDescent="0.3">
      <c r="A3745" s="7">
        <v>44945</v>
      </c>
      <c r="B3745" s="7">
        <v>2021</v>
      </c>
      <c r="C3745">
        <v>11</v>
      </c>
      <c r="D3745" t="s">
        <v>111</v>
      </c>
      <c r="E3745" t="s">
        <v>118</v>
      </c>
      <c r="F3745" t="s">
        <v>119</v>
      </c>
      <c r="G3745" t="s">
        <v>120</v>
      </c>
      <c r="H3745">
        <v>155</v>
      </c>
      <c r="I3745">
        <f>MediaSpend[[#This Row],[GrossMediaSpend]]*1.19</f>
        <v>184.45</v>
      </c>
    </row>
    <row r="3746" spans="1:9" x14ac:dyDescent="0.3">
      <c r="A3746" s="7">
        <v>44945</v>
      </c>
      <c r="B3746" s="7">
        <v>2021</v>
      </c>
      <c r="C3746">
        <v>11</v>
      </c>
      <c r="D3746" t="s">
        <v>99</v>
      </c>
      <c r="E3746" t="s">
        <v>118</v>
      </c>
      <c r="F3746" t="s">
        <v>119</v>
      </c>
      <c r="G3746" t="s">
        <v>121</v>
      </c>
      <c r="H3746">
        <v>270</v>
      </c>
      <c r="I3746">
        <f>MediaSpend[[#This Row],[GrossMediaSpend]]*1.19</f>
        <v>321.3</v>
      </c>
    </row>
    <row r="3747" spans="1:9" x14ac:dyDescent="0.3">
      <c r="A3747" s="7">
        <v>44945</v>
      </c>
      <c r="B3747" s="7">
        <v>2021</v>
      </c>
      <c r="C3747">
        <v>11</v>
      </c>
      <c r="D3747" t="s">
        <v>99</v>
      </c>
      <c r="E3747" t="s">
        <v>118</v>
      </c>
      <c r="F3747" t="s">
        <v>119</v>
      </c>
      <c r="G3747" t="s">
        <v>229</v>
      </c>
      <c r="H3747">
        <v>189</v>
      </c>
      <c r="I3747">
        <f>MediaSpend[[#This Row],[GrossMediaSpend]]*1.19</f>
        <v>224.91</v>
      </c>
    </row>
    <row r="3748" spans="1:9" x14ac:dyDescent="0.3">
      <c r="A3748" s="7">
        <v>44945</v>
      </c>
      <c r="B3748" s="7">
        <v>2021</v>
      </c>
      <c r="C3748">
        <v>11</v>
      </c>
      <c r="D3748" t="s">
        <v>107</v>
      </c>
      <c r="E3748" t="s">
        <v>118</v>
      </c>
      <c r="F3748" t="s">
        <v>119</v>
      </c>
      <c r="G3748" t="s">
        <v>121</v>
      </c>
      <c r="H3748">
        <v>178</v>
      </c>
      <c r="I3748">
        <f>MediaSpend[[#This Row],[GrossMediaSpend]]*1.19</f>
        <v>211.82</v>
      </c>
    </row>
    <row r="3749" spans="1:9" x14ac:dyDescent="0.3">
      <c r="A3749" s="7">
        <v>44945</v>
      </c>
      <c r="B3749" s="7">
        <v>2021</v>
      </c>
      <c r="C3749">
        <v>11</v>
      </c>
      <c r="D3749" t="s">
        <v>107</v>
      </c>
      <c r="E3749" t="s">
        <v>118</v>
      </c>
      <c r="F3749" t="s">
        <v>119</v>
      </c>
      <c r="G3749" t="s">
        <v>229</v>
      </c>
      <c r="H3749">
        <v>27</v>
      </c>
      <c r="I3749">
        <f>MediaSpend[[#This Row],[GrossMediaSpend]]*1.19</f>
        <v>32.129999999999995</v>
      </c>
    </row>
    <row r="3750" spans="1:9" x14ac:dyDescent="0.3">
      <c r="A3750" s="7">
        <v>44945</v>
      </c>
      <c r="B3750" s="7">
        <v>2021</v>
      </c>
      <c r="C3750">
        <v>11</v>
      </c>
      <c r="D3750" t="s">
        <v>99</v>
      </c>
      <c r="E3750" t="s">
        <v>118</v>
      </c>
      <c r="F3750" t="s">
        <v>218</v>
      </c>
      <c r="G3750" t="s">
        <v>230</v>
      </c>
      <c r="H3750">
        <v>15</v>
      </c>
      <c r="I3750">
        <f>MediaSpend[[#This Row],[GrossMediaSpend]]*1.19</f>
        <v>17.849999999999998</v>
      </c>
    </row>
    <row r="3751" spans="1:9" x14ac:dyDescent="0.3">
      <c r="A3751" s="7">
        <v>44945</v>
      </c>
      <c r="B3751" s="7">
        <v>2021</v>
      </c>
      <c r="C3751">
        <v>11</v>
      </c>
      <c r="D3751" t="s">
        <v>107</v>
      </c>
      <c r="E3751" t="s">
        <v>118</v>
      </c>
      <c r="F3751" t="s">
        <v>218</v>
      </c>
      <c r="G3751" t="s">
        <v>230</v>
      </c>
      <c r="H3751">
        <v>20</v>
      </c>
      <c r="I3751">
        <f>MediaSpend[[#This Row],[GrossMediaSpend]]*1.19</f>
        <v>23.799999999999997</v>
      </c>
    </row>
    <row r="3752" spans="1:9" x14ac:dyDescent="0.3">
      <c r="A3752" s="7">
        <v>44945</v>
      </c>
      <c r="B3752" s="7">
        <v>2021</v>
      </c>
      <c r="C3752">
        <v>11</v>
      </c>
      <c r="D3752" t="s">
        <v>107</v>
      </c>
      <c r="E3752" t="s">
        <v>118</v>
      </c>
      <c r="F3752" t="s">
        <v>122</v>
      </c>
      <c r="G3752" t="s">
        <v>123</v>
      </c>
      <c r="H3752">
        <v>177</v>
      </c>
      <c r="I3752">
        <f>MediaSpend[[#This Row],[GrossMediaSpend]]*1.19</f>
        <v>210.63</v>
      </c>
    </row>
    <row r="3753" spans="1:9" x14ac:dyDescent="0.3">
      <c r="A3753" s="7">
        <v>44945</v>
      </c>
      <c r="B3753" s="7">
        <v>2021</v>
      </c>
      <c r="C3753">
        <v>11</v>
      </c>
      <c r="D3753" t="s">
        <v>105</v>
      </c>
      <c r="E3753" t="s">
        <v>118</v>
      </c>
      <c r="F3753" t="s">
        <v>127</v>
      </c>
      <c r="G3753" t="s">
        <v>390</v>
      </c>
      <c r="H3753">
        <v>201</v>
      </c>
      <c r="I3753">
        <f>MediaSpend[[#This Row],[GrossMediaSpend]]*1.19</f>
        <v>239.19</v>
      </c>
    </row>
    <row r="3754" spans="1:9" x14ac:dyDescent="0.3">
      <c r="A3754" s="7">
        <v>44945</v>
      </c>
      <c r="B3754" s="7">
        <v>2021</v>
      </c>
      <c r="C3754">
        <v>11</v>
      </c>
      <c r="D3754" t="s">
        <v>111</v>
      </c>
      <c r="E3754" t="s">
        <v>118</v>
      </c>
      <c r="F3754" t="s">
        <v>269</v>
      </c>
      <c r="G3754" t="s">
        <v>270</v>
      </c>
      <c r="H3754">
        <v>157</v>
      </c>
      <c r="I3754">
        <f>MediaSpend[[#This Row],[GrossMediaSpend]]*1.19</f>
        <v>186.82999999999998</v>
      </c>
    </row>
    <row r="3755" spans="1:9" x14ac:dyDescent="0.3">
      <c r="A3755" s="7">
        <v>44945</v>
      </c>
      <c r="B3755" s="7">
        <v>2021</v>
      </c>
      <c r="C3755">
        <v>11</v>
      </c>
      <c r="D3755" t="s">
        <v>111</v>
      </c>
      <c r="E3755" t="s">
        <v>118</v>
      </c>
      <c r="F3755" t="s">
        <v>379</v>
      </c>
      <c r="G3755" t="s">
        <v>380</v>
      </c>
      <c r="H3755">
        <v>191</v>
      </c>
      <c r="I3755">
        <f>MediaSpend[[#This Row],[GrossMediaSpend]]*1.19</f>
        <v>227.29</v>
      </c>
    </row>
    <row r="3756" spans="1:9" x14ac:dyDescent="0.3">
      <c r="A3756" s="7">
        <v>44945</v>
      </c>
      <c r="B3756" s="7">
        <v>2021</v>
      </c>
      <c r="C3756">
        <v>11</v>
      </c>
      <c r="D3756" t="s">
        <v>116</v>
      </c>
      <c r="E3756" t="s">
        <v>118</v>
      </c>
      <c r="F3756" t="s">
        <v>269</v>
      </c>
      <c r="G3756" t="s">
        <v>270</v>
      </c>
      <c r="H3756">
        <v>118</v>
      </c>
      <c r="I3756">
        <f>MediaSpend[[#This Row],[GrossMediaSpend]]*1.19</f>
        <v>140.41999999999999</v>
      </c>
    </row>
    <row r="3757" spans="1:9" x14ac:dyDescent="0.3">
      <c r="A3757" s="7">
        <v>44945</v>
      </c>
      <c r="B3757" s="7">
        <v>2021</v>
      </c>
      <c r="C3757">
        <v>11</v>
      </c>
      <c r="D3757" t="s">
        <v>112</v>
      </c>
      <c r="E3757" t="s">
        <v>118</v>
      </c>
      <c r="F3757" t="s">
        <v>269</v>
      </c>
      <c r="G3757" t="s">
        <v>270</v>
      </c>
      <c r="H3757">
        <v>30</v>
      </c>
      <c r="I3757">
        <f>MediaSpend[[#This Row],[GrossMediaSpend]]*1.19</f>
        <v>35.699999999999996</v>
      </c>
    </row>
    <row r="3758" spans="1:9" x14ac:dyDescent="0.3">
      <c r="A3758" s="7">
        <v>44945</v>
      </c>
      <c r="B3758" s="7">
        <v>2021</v>
      </c>
      <c r="C3758">
        <v>11</v>
      </c>
      <c r="D3758" t="s">
        <v>99</v>
      </c>
      <c r="E3758" t="s">
        <v>118</v>
      </c>
      <c r="F3758" t="s">
        <v>133</v>
      </c>
      <c r="G3758" t="s">
        <v>134</v>
      </c>
      <c r="H3758">
        <v>272</v>
      </c>
      <c r="I3758">
        <f>MediaSpend[[#This Row],[GrossMediaSpend]]*1.19</f>
        <v>323.68</v>
      </c>
    </row>
    <row r="3759" spans="1:9" x14ac:dyDescent="0.3">
      <c r="A3759" s="7">
        <v>44945</v>
      </c>
      <c r="B3759" s="7">
        <v>2021</v>
      </c>
      <c r="C3759">
        <v>11</v>
      </c>
      <c r="D3759" t="s">
        <v>99</v>
      </c>
      <c r="E3759" t="s">
        <v>113</v>
      </c>
      <c r="F3759" t="s">
        <v>233</v>
      </c>
      <c r="G3759" t="s">
        <v>234</v>
      </c>
      <c r="H3759">
        <v>203</v>
      </c>
      <c r="I3759">
        <f>MediaSpend[[#This Row],[GrossMediaSpend]]*1.19</f>
        <v>241.57</v>
      </c>
    </row>
    <row r="3760" spans="1:9" x14ac:dyDescent="0.3">
      <c r="A3760" s="7">
        <v>44945</v>
      </c>
      <c r="B3760" s="7">
        <v>2021</v>
      </c>
      <c r="C3760">
        <v>11</v>
      </c>
      <c r="D3760" t="s">
        <v>103</v>
      </c>
      <c r="E3760" t="s">
        <v>113</v>
      </c>
      <c r="F3760" t="s">
        <v>137</v>
      </c>
      <c r="G3760" t="s">
        <v>138</v>
      </c>
      <c r="H3760">
        <v>78</v>
      </c>
      <c r="I3760">
        <f>MediaSpend[[#This Row],[GrossMediaSpend]]*1.19</f>
        <v>92.82</v>
      </c>
    </row>
    <row r="3761" spans="1:9" x14ac:dyDescent="0.3">
      <c r="A3761" s="7">
        <v>44945</v>
      </c>
      <c r="B3761" s="7">
        <v>2021</v>
      </c>
      <c r="C3761">
        <v>11</v>
      </c>
      <c r="D3761" t="s">
        <v>107</v>
      </c>
      <c r="E3761" t="s">
        <v>113</v>
      </c>
      <c r="F3761" t="s">
        <v>143</v>
      </c>
      <c r="G3761" t="s">
        <v>236</v>
      </c>
      <c r="H3761">
        <v>114</v>
      </c>
      <c r="I3761">
        <f>MediaSpend[[#This Row],[GrossMediaSpend]]*1.19</f>
        <v>135.66</v>
      </c>
    </row>
    <row r="3762" spans="1:9" x14ac:dyDescent="0.3">
      <c r="A3762" s="7">
        <v>44945</v>
      </c>
      <c r="B3762" s="7">
        <v>2021</v>
      </c>
      <c r="C3762">
        <v>11</v>
      </c>
      <c r="D3762" t="s">
        <v>149</v>
      </c>
      <c r="E3762" t="s">
        <v>113</v>
      </c>
      <c r="F3762" t="s">
        <v>150</v>
      </c>
      <c r="G3762" t="s">
        <v>151</v>
      </c>
      <c r="H3762">
        <v>119</v>
      </c>
      <c r="I3762">
        <f>MediaSpend[[#This Row],[GrossMediaSpend]]*1.19</f>
        <v>141.60999999999999</v>
      </c>
    </row>
    <row r="3763" spans="1:9" x14ac:dyDescent="0.3">
      <c r="A3763" s="7">
        <v>44945</v>
      </c>
      <c r="B3763" s="7">
        <v>2021</v>
      </c>
      <c r="C3763">
        <v>11</v>
      </c>
      <c r="D3763" t="s">
        <v>116</v>
      </c>
      <c r="E3763" t="s">
        <v>113</v>
      </c>
      <c r="F3763" t="s">
        <v>231</v>
      </c>
      <c r="G3763" t="s">
        <v>232</v>
      </c>
      <c r="H3763">
        <v>16</v>
      </c>
      <c r="I3763">
        <f>MediaSpend[[#This Row],[GrossMediaSpend]]*1.19</f>
        <v>19.04</v>
      </c>
    </row>
    <row r="3764" spans="1:9" x14ac:dyDescent="0.3">
      <c r="A3764" s="7">
        <v>44945</v>
      </c>
      <c r="B3764" s="7">
        <v>2021</v>
      </c>
      <c r="C3764">
        <v>11</v>
      </c>
      <c r="D3764" t="s">
        <v>116</v>
      </c>
      <c r="E3764" t="s">
        <v>113</v>
      </c>
      <c r="F3764" t="s">
        <v>231</v>
      </c>
      <c r="G3764" t="s">
        <v>304</v>
      </c>
      <c r="H3764">
        <v>161</v>
      </c>
      <c r="I3764">
        <f>MediaSpend[[#This Row],[GrossMediaSpend]]*1.19</f>
        <v>191.59</v>
      </c>
    </row>
    <row r="3765" spans="1:9" x14ac:dyDescent="0.3">
      <c r="A3765" s="7">
        <v>44945</v>
      </c>
      <c r="B3765" s="7">
        <v>2021</v>
      </c>
      <c r="C3765">
        <v>11</v>
      </c>
      <c r="D3765" t="s">
        <v>116</v>
      </c>
      <c r="E3765" t="s">
        <v>113</v>
      </c>
      <c r="F3765" t="s">
        <v>231</v>
      </c>
      <c r="G3765" t="s">
        <v>324</v>
      </c>
      <c r="H3765">
        <v>121</v>
      </c>
      <c r="I3765">
        <f>MediaSpend[[#This Row],[GrossMediaSpend]]*1.19</f>
        <v>143.98999999999998</v>
      </c>
    </row>
    <row r="3766" spans="1:9" x14ac:dyDescent="0.3">
      <c r="A3766" s="7">
        <v>44945</v>
      </c>
      <c r="B3766" s="7">
        <v>2021</v>
      </c>
      <c r="C3766">
        <v>11</v>
      </c>
      <c r="D3766" t="s">
        <v>112</v>
      </c>
      <c r="E3766" t="s">
        <v>113</v>
      </c>
      <c r="F3766" t="s">
        <v>231</v>
      </c>
      <c r="G3766" t="s">
        <v>370</v>
      </c>
      <c r="H3766">
        <v>122</v>
      </c>
      <c r="I3766">
        <f>MediaSpend[[#This Row],[GrossMediaSpend]]*1.19</f>
        <v>145.18</v>
      </c>
    </row>
    <row r="3767" spans="1:9" x14ac:dyDescent="0.3">
      <c r="A3767" s="7">
        <v>44945</v>
      </c>
      <c r="B3767" s="7">
        <v>2021</v>
      </c>
      <c r="C3767">
        <v>11</v>
      </c>
      <c r="D3767" t="s">
        <v>112</v>
      </c>
      <c r="E3767" t="s">
        <v>113</v>
      </c>
      <c r="F3767" t="s">
        <v>231</v>
      </c>
      <c r="G3767" t="s">
        <v>324</v>
      </c>
      <c r="H3767">
        <v>145</v>
      </c>
      <c r="I3767">
        <f>MediaSpend[[#This Row],[GrossMediaSpend]]*1.19</f>
        <v>172.54999999999998</v>
      </c>
    </row>
    <row r="3768" spans="1:9" x14ac:dyDescent="0.3">
      <c r="A3768" s="7">
        <v>44945</v>
      </c>
      <c r="B3768" s="7">
        <v>2021</v>
      </c>
      <c r="C3768">
        <v>11</v>
      </c>
      <c r="D3768" t="s">
        <v>112</v>
      </c>
      <c r="E3768" t="s">
        <v>113</v>
      </c>
      <c r="F3768" t="s">
        <v>231</v>
      </c>
      <c r="G3768" t="s">
        <v>232</v>
      </c>
      <c r="H3768">
        <v>63</v>
      </c>
      <c r="I3768">
        <f>MediaSpend[[#This Row],[GrossMediaSpend]]*1.19</f>
        <v>74.97</v>
      </c>
    </row>
    <row r="3769" spans="1:9" x14ac:dyDescent="0.3">
      <c r="A3769" s="7">
        <v>44945</v>
      </c>
      <c r="B3769" s="7">
        <v>2021</v>
      </c>
      <c r="C3769">
        <v>11</v>
      </c>
      <c r="D3769" t="s">
        <v>107</v>
      </c>
      <c r="E3769" t="s">
        <v>113</v>
      </c>
      <c r="F3769" t="s">
        <v>154</v>
      </c>
      <c r="G3769" t="s">
        <v>243</v>
      </c>
      <c r="H3769">
        <v>57</v>
      </c>
      <c r="I3769">
        <f>MediaSpend[[#This Row],[GrossMediaSpend]]*1.19</f>
        <v>67.83</v>
      </c>
    </row>
    <row r="3770" spans="1:9" x14ac:dyDescent="0.3">
      <c r="A3770" s="7">
        <v>44945</v>
      </c>
      <c r="B3770" s="7">
        <v>2021</v>
      </c>
      <c r="C3770">
        <v>11</v>
      </c>
      <c r="D3770" t="s">
        <v>111</v>
      </c>
      <c r="E3770" t="s">
        <v>113</v>
      </c>
      <c r="F3770" t="s">
        <v>154</v>
      </c>
      <c r="G3770" t="s">
        <v>243</v>
      </c>
      <c r="H3770">
        <v>139</v>
      </c>
      <c r="I3770">
        <f>MediaSpend[[#This Row],[GrossMediaSpend]]*1.19</f>
        <v>165.41</v>
      </c>
    </row>
    <row r="3771" spans="1:9" x14ac:dyDescent="0.3">
      <c r="A3771" s="7">
        <v>44945</v>
      </c>
      <c r="B3771" s="7">
        <v>2021</v>
      </c>
      <c r="C3771">
        <v>11</v>
      </c>
      <c r="D3771" t="s">
        <v>99</v>
      </c>
      <c r="E3771" t="s">
        <v>113</v>
      </c>
      <c r="F3771" t="s">
        <v>278</v>
      </c>
      <c r="G3771" t="s">
        <v>309</v>
      </c>
      <c r="H3771">
        <v>205</v>
      </c>
      <c r="I3771">
        <f>MediaSpend[[#This Row],[GrossMediaSpend]]*1.19</f>
        <v>243.95</v>
      </c>
    </row>
    <row r="3772" spans="1:9" x14ac:dyDescent="0.3">
      <c r="A3772" s="7">
        <v>44945</v>
      </c>
      <c r="B3772" s="7">
        <v>2021</v>
      </c>
      <c r="C3772">
        <v>11</v>
      </c>
      <c r="D3772" t="s">
        <v>116</v>
      </c>
      <c r="E3772" t="s">
        <v>113</v>
      </c>
      <c r="F3772" t="s">
        <v>278</v>
      </c>
      <c r="G3772" t="s">
        <v>280</v>
      </c>
      <c r="H3772">
        <v>215</v>
      </c>
      <c r="I3772">
        <f>MediaSpend[[#This Row],[GrossMediaSpend]]*1.19</f>
        <v>255.85</v>
      </c>
    </row>
    <row r="3773" spans="1:9" x14ac:dyDescent="0.3">
      <c r="A3773" s="7">
        <v>44945</v>
      </c>
      <c r="B3773" s="7">
        <v>2021</v>
      </c>
      <c r="C3773">
        <v>11</v>
      </c>
      <c r="D3773" t="s">
        <v>116</v>
      </c>
      <c r="E3773" t="s">
        <v>113</v>
      </c>
      <c r="F3773" t="s">
        <v>278</v>
      </c>
      <c r="G3773" t="s">
        <v>281</v>
      </c>
      <c r="H3773">
        <v>114</v>
      </c>
      <c r="I3773">
        <f>MediaSpend[[#This Row],[GrossMediaSpend]]*1.19</f>
        <v>135.66</v>
      </c>
    </row>
    <row r="3774" spans="1:9" x14ac:dyDescent="0.3">
      <c r="A3774" s="7">
        <v>44945</v>
      </c>
      <c r="B3774" s="7">
        <v>2021</v>
      </c>
      <c r="C3774">
        <v>11</v>
      </c>
      <c r="D3774" t="s">
        <v>116</v>
      </c>
      <c r="E3774" t="s">
        <v>113</v>
      </c>
      <c r="F3774" t="s">
        <v>278</v>
      </c>
      <c r="G3774" t="s">
        <v>309</v>
      </c>
      <c r="H3774">
        <v>112</v>
      </c>
      <c r="I3774">
        <f>MediaSpend[[#This Row],[GrossMediaSpend]]*1.19</f>
        <v>133.28</v>
      </c>
    </row>
    <row r="3775" spans="1:9" x14ac:dyDescent="0.3">
      <c r="A3775" s="7">
        <v>44945</v>
      </c>
      <c r="B3775" s="7">
        <v>2021</v>
      </c>
      <c r="C3775">
        <v>11</v>
      </c>
      <c r="D3775" t="s">
        <v>116</v>
      </c>
      <c r="E3775" t="s">
        <v>113</v>
      </c>
      <c r="F3775" t="s">
        <v>278</v>
      </c>
      <c r="G3775" t="s">
        <v>308</v>
      </c>
      <c r="H3775">
        <v>265</v>
      </c>
      <c r="I3775">
        <f>MediaSpend[[#This Row],[GrossMediaSpend]]*1.19</f>
        <v>315.34999999999997</v>
      </c>
    </row>
    <row r="3776" spans="1:9" x14ac:dyDescent="0.3">
      <c r="A3776" s="7">
        <v>44945</v>
      </c>
      <c r="B3776" s="7">
        <v>2021</v>
      </c>
      <c r="C3776">
        <v>11</v>
      </c>
      <c r="D3776" t="s">
        <v>107</v>
      </c>
      <c r="E3776" t="s">
        <v>113</v>
      </c>
      <c r="F3776" t="s">
        <v>156</v>
      </c>
      <c r="G3776" t="s">
        <v>159</v>
      </c>
      <c r="H3776">
        <v>169</v>
      </c>
      <c r="I3776">
        <f>MediaSpend[[#This Row],[GrossMediaSpend]]*1.19</f>
        <v>201.10999999999999</v>
      </c>
    </row>
    <row r="3777" spans="1:9" x14ac:dyDescent="0.3">
      <c r="A3777" s="7">
        <v>44945</v>
      </c>
      <c r="B3777" s="7">
        <v>2021</v>
      </c>
      <c r="C3777">
        <v>11</v>
      </c>
      <c r="D3777" t="s">
        <v>103</v>
      </c>
      <c r="E3777" t="s">
        <v>113</v>
      </c>
      <c r="F3777" t="s">
        <v>156</v>
      </c>
      <c r="G3777" t="s">
        <v>159</v>
      </c>
      <c r="H3777">
        <v>224</v>
      </c>
      <c r="I3777">
        <f>MediaSpend[[#This Row],[GrossMediaSpend]]*1.19</f>
        <v>266.56</v>
      </c>
    </row>
    <row r="3778" spans="1:9" x14ac:dyDescent="0.3">
      <c r="A3778" s="7">
        <v>44945</v>
      </c>
      <c r="B3778" s="7">
        <v>2021</v>
      </c>
      <c r="C3778">
        <v>11</v>
      </c>
      <c r="D3778" t="s">
        <v>111</v>
      </c>
      <c r="E3778" t="s">
        <v>113</v>
      </c>
      <c r="F3778" t="s">
        <v>156</v>
      </c>
      <c r="G3778" t="s">
        <v>159</v>
      </c>
      <c r="H3778">
        <v>68</v>
      </c>
      <c r="I3778">
        <f>MediaSpend[[#This Row],[GrossMediaSpend]]*1.19</f>
        <v>80.92</v>
      </c>
    </row>
    <row r="3779" spans="1:9" x14ac:dyDescent="0.3">
      <c r="A3779" s="7">
        <v>44945</v>
      </c>
      <c r="B3779" s="7">
        <v>2021</v>
      </c>
      <c r="C3779">
        <v>11</v>
      </c>
      <c r="D3779" t="s">
        <v>112</v>
      </c>
      <c r="E3779" t="s">
        <v>113</v>
      </c>
      <c r="F3779" t="s">
        <v>160</v>
      </c>
      <c r="G3779" t="s">
        <v>165</v>
      </c>
      <c r="H3779">
        <v>95</v>
      </c>
      <c r="I3779">
        <f>MediaSpend[[#This Row],[GrossMediaSpend]]*1.19</f>
        <v>113.05</v>
      </c>
    </row>
    <row r="3780" spans="1:9" x14ac:dyDescent="0.3">
      <c r="A3780" s="7">
        <v>44945</v>
      </c>
      <c r="B3780" s="7">
        <v>2021</v>
      </c>
      <c r="C3780">
        <v>11</v>
      </c>
      <c r="D3780" t="s">
        <v>112</v>
      </c>
      <c r="E3780" t="s">
        <v>113</v>
      </c>
      <c r="F3780" t="s">
        <v>160</v>
      </c>
      <c r="G3780" t="s">
        <v>163</v>
      </c>
      <c r="H3780">
        <v>196</v>
      </c>
      <c r="I3780">
        <f>MediaSpend[[#This Row],[GrossMediaSpend]]*1.19</f>
        <v>233.23999999999998</v>
      </c>
    </row>
    <row r="3781" spans="1:9" x14ac:dyDescent="0.3">
      <c r="A3781" s="7">
        <v>44945</v>
      </c>
      <c r="B3781" s="7">
        <v>2021</v>
      </c>
      <c r="C3781">
        <v>11</v>
      </c>
      <c r="D3781" t="s">
        <v>112</v>
      </c>
      <c r="E3781" t="s">
        <v>113</v>
      </c>
      <c r="F3781" t="s">
        <v>160</v>
      </c>
      <c r="G3781" t="s">
        <v>164</v>
      </c>
      <c r="H3781">
        <v>204</v>
      </c>
      <c r="I3781">
        <f>MediaSpend[[#This Row],[GrossMediaSpend]]*1.19</f>
        <v>242.76</v>
      </c>
    </row>
    <row r="3782" spans="1:9" x14ac:dyDescent="0.3">
      <c r="A3782" s="7">
        <v>44945</v>
      </c>
      <c r="B3782" s="7">
        <v>2021</v>
      </c>
      <c r="C3782">
        <v>11</v>
      </c>
      <c r="D3782" t="s">
        <v>112</v>
      </c>
      <c r="E3782" t="s">
        <v>113</v>
      </c>
      <c r="F3782" t="s">
        <v>160</v>
      </c>
      <c r="G3782" t="s">
        <v>162</v>
      </c>
      <c r="H3782">
        <v>249</v>
      </c>
      <c r="I3782">
        <f>MediaSpend[[#This Row],[GrossMediaSpend]]*1.19</f>
        <v>296.31</v>
      </c>
    </row>
    <row r="3783" spans="1:9" x14ac:dyDescent="0.3">
      <c r="A3783" s="7">
        <v>44945</v>
      </c>
      <c r="B3783" s="7">
        <v>2021</v>
      </c>
      <c r="C3783">
        <v>11</v>
      </c>
      <c r="D3783" t="s">
        <v>105</v>
      </c>
      <c r="E3783" t="s">
        <v>100</v>
      </c>
      <c r="F3783" t="s">
        <v>167</v>
      </c>
      <c r="G3783" t="s">
        <v>170</v>
      </c>
      <c r="H3783">
        <v>186</v>
      </c>
      <c r="I3783">
        <f>MediaSpend[[#This Row],[GrossMediaSpend]]*1.19</f>
        <v>221.34</v>
      </c>
    </row>
    <row r="3784" spans="1:9" x14ac:dyDescent="0.3">
      <c r="A3784" s="7">
        <v>44945</v>
      </c>
      <c r="B3784" s="7">
        <v>2021</v>
      </c>
      <c r="C3784">
        <v>11</v>
      </c>
      <c r="D3784" t="s">
        <v>105</v>
      </c>
      <c r="E3784" t="s">
        <v>100</v>
      </c>
      <c r="F3784" t="s">
        <v>167</v>
      </c>
      <c r="G3784" t="s">
        <v>169</v>
      </c>
      <c r="H3784">
        <v>270</v>
      </c>
      <c r="I3784">
        <f>MediaSpend[[#This Row],[GrossMediaSpend]]*1.19</f>
        <v>321.3</v>
      </c>
    </row>
    <row r="3785" spans="1:9" x14ac:dyDescent="0.3">
      <c r="A3785" s="7">
        <v>44945</v>
      </c>
      <c r="B3785" s="7">
        <v>2021</v>
      </c>
      <c r="C3785">
        <v>11</v>
      </c>
      <c r="D3785" t="s">
        <v>112</v>
      </c>
      <c r="E3785" t="s">
        <v>100</v>
      </c>
      <c r="F3785" t="s">
        <v>167</v>
      </c>
      <c r="G3785" t="s">
        <v>284</v>
      </c>
      <c r="H3785">
        <v>75</v>
      </c>
      <c r="I3785">
        <f>MediaSpend[[#This Row],[GrossMediaSpend]]*1.19</f>
        <v>89.25</v>
      </c>
    </row>
    <row r="3786" spans="1:9" x14ac:dyDescent="0.3">
      <c r="A3786" s="7">
        <v>44945</v>
      </c>
      <c r="B3786" s="7">
        <v>2021</v>
      </c>
      <c r="C3786">
        <v>11</v>
      </c>
      <c r="D3786" t="s">
        <v>103</v>
      </c>
      <c r="E3786" t="s">
        <v>100</v>
      </c>
      <c r="F3786" t="s">
        <v>160</v>
      </c>
      <c r="G3786" t="s">
        <v>171</v>
      </c>
      <c r="H3786">
        <v>20</v>
      </c>
      <c r="I3786">
        <f>MediaSpend[[#This Row],[GrossMediaSpend]]*1.19</f>
        <v>23.799999999999997</v>
      </c>
    </row>
    <row r="3787" spans="1:9" x14ac:dyDescent="0.3">
      <c r="A3787" s="7">
        <v>44945</v>
      </c>
      <c r="B3787" s="7">
        <v>2021</v>
      </c>
      <c r="C3787">
        <v>11</v>
      </c>
      <c r="D3787" t="s">
        <v>103</v>
      </c>
      <c r="E3787" t="s">
        <v>100</v>
      </c>
      <c r="F3787" t="s">
        <v>160</v>
      </c>
      <c r="G3787" t="s">
        <v>172</v>
      </c>
      <c r="H3787">
        <v>119</v>
      </c>
      <c r="I3787">
        <f>MediaSpend[[#This Row],[GrossMediaSpend]]*1.19</f>
        <v>141.60999999999999</v>
      </c>
    </row>
    <row r="3788" spans="1:9" x14ac:dyDescent="0.3">
      <c r="A3788" s="7">
        <v>44945</v>
      </c>
      <c r="B3788" s="7">
        <v>2021</v>
      </c>
      <c r="C3788">
        <v>11</v>
      </c>
      <c r="D3788" t="s">
        <v>112</v>
      </c>
      <c r="E3788" t="s">
        <v>100</v>
      </c>
      <c r="F3788" t="s">
        <v>160</v>
      </c>
      <c r="G3788" t="s">
        <v>328</v>
      </c>
      <c r="H3788">
        <v>68</v>
      </c>
      <c r="I3788">
        <f>MediaSpend[[#This Row],[GrossMediaSpend]]*1.19</f>
        <v>80.92</v>
      </c>
    </row>
    <row r="3789" spans="1:9" x14ac:dyDescent="0.3">
      <c r="A3789" s="7">
        <v>44945</v>
      </c>
      <c r="B3789" s="7">
        <v>2021</v>
      </c>
      <c r="C3789">
        <v>11</v>
      </c>
      <c r="D3789" t="s">
        <v>112</v>
      </c>
      <c r="E3789" t="s">
        <v>100</v>
      </c>
      <c r="F3789" t="s">
        <v>160</v>
      </c>
      <c r="G3789" t="s">
        <v>430</v>
      </c>
      <c r="H3789">
        <v>36</v>
      </c>
      <c r="I3789">
        <f>MediaSpend[[#This Row],[GrossMediaSpend]]*1.19</f>
        <v>42.839999999999996</v>
      </c>
    </row>
    <row r="3790" spans="1:9" x14ac:dyDescent="0.3">
      <c r="A3790" s="7">
        <v>44945</v>
      </c>
      <c r="B3790" s="7">
        <v>2021</v>
      </c>
      <c r="C3790">
        <v>11</v>
      </c>
      <c r="D3790" t="s">
        <v>116</v>
      </c>
      <c r="E3790" t="s">
        <v>100</v>
      </c>
      <c r="F3790" t="s">
        <v>185</v>
      </c>
      <c r="G3790" t="s">
        <v>186</v>
      </c>
      <c r="H3790">
        <v>242</v>
      </c>
      <c r="I3790">
        <f>MediaSpend[[#This Row],[GrossMediaSpend]]*1.19</f>
        <v>287.97999999999996</v>
      </c>
    </row>
    <row r="3791" spans="1:9" x14ac:dyDescent="0.3">
      <c r="A3791" s="7">
        <v>44945</v>
      </c>
      <c r="B3791" s="7">
        <v>2021</v>
      </c>
      <c r="C3791">
        <v>11</v>
      </c>
      <c r="D3791" t="s">
        <v>116</v>
      </c>
      <c r="E3791" t="s">
        <v>100</v>
      </c>
      <c r="F3791" t="s">
        <v>294</v>
      </c>
      <c r="G3791" t="s">
        <v>311</v>
      </c>
      <c r="H3791">
        <v>125</v>
      </c>
      <c r="I3791">
        <f>MediaSpend[[#This Row],[GrossMediaSpend]]*1.19</f>
        <v>148.75</v>
      </c>
    </row>
    <row r="3792" spans="1:9" x14ac:dyDescent="0.3">
      <c r="A3792" s="7">
        <v>44945</v>
      </c>
      <c r="B3792" s="7">
        <v>2021</v>
      </c>
      <c r="C3792">
        <v>11</v>
      </c>
      <c r="D3792" t="s">
        <v>116</v>
      </c>
      <c r="E3792" t="s">
        <v>100</v>
      </c>
      <c r="F3792" t="s">
        <v>454</v>
      </c>
      <c r="G3792" t="s">
        <v>455</v>
      </c>
      <c r="H3792">
        <v>120</v>
      </c>
      <c r="I3792">
        <f>MediaSpend[[#This Row],[GrossMediaSpend]]*1.19</f>
        <v>142.79999999999998</v>
      </c>
    </row>
    <row r="3793" spans="1:9" x14ac:dyDescent="0.3">
      <c r="A3793" s="7">
        <v>44945</v>
      </c>
      <c r="B3793" s="7">
        <v>2021</v>
      </c>
      <c r="C3793">
        <v>11</v>
      </c>
      <c r="D3793" t="s">
        <v>173</v>
      </c>
      <c r="E3793" t="s">
        <v>100</v>
      </c>
      <c r="F3793" t="s">
        <v>447</v>
      </c>
      <c r="G3793" t="s">
        <v>448</v>
      </c>
      <c r="H3793">
        <v>239</v>
      </c>
      <c r="I3793">
        <f>MediaSpend[[#This Row],[GrossMediaSpend]]*1.19</f>
        <v>284.40999999999997</v>
      </c>
    </row>
    <row r="3794" spans="1:9" x14ac:dyDescent="0.3">
      <c r="A3794" s="7">
        <v>44945</v>
      </c>
      <c r="B3794" s="7">
        <v>2021</v>
      </c>
      <c r="C3794">
        <v>11</v>
      </c>
      <c r="D3794" t="s">
        <v>173</v>
      </c>
      <c r="E3794" t="s">
        <v>100</v>
      </c>
      <c r="F3794" t="s">
        <v>183</v>
      </c>
      <c r="G3794" t="s">
        <v>464</v>
      </c>
      <c r="H3794">
        <v>178</v>
      </c>
      <c r="I3794">
        <f>MediaSpend[[#This Row],[GrossMediaSpend]]*1.19</f>
        <v>211.82</v>
      </c>
    </row>
    <row r="3795" spans="1:9" x14ac:dyDescent="0.3">
      <c r="A3795" s="7">
        <v>44945</v>
      </c>
      <c r="B3795" s="7">
        <v>2021</v>
      </c>
      <c r="C3795">
        <v>11</v>
      </c>
      <c r="D3795" t="s">
        <v>187</v>
      </c>
      <c r="E3795" t="s">
        <v>100</v>
      </c>
      <c r="F3795" t="s">
        <v>330</v>
      </c>
      <c r="G3795" t="s">
        <v>331</v>
      </c>
      <c r="H3795">
        <v>119</v>
      </c>
      <c r="I3795">
        <f>MediaSpend[[#This Row],[GrossMediaSpend]]*1.19</f>
        <v>141.60999999999999</v>
      </c>
    </row>
    <row r="3796" spans="1:9" x14ac:dyDescent="0.3">
      <c r="A3796" s="7">
        <v>44945</v>
      </c>
      <c r="B3796" s="7">
        <v>2021</v>
      </c>
      <c r="C3796">
        <v>11</v>
      </c>
      <c r="D3796" t="s">
        <v>107</v>
      </c>
      <c r="E3796" t="s">
        <v>100</v>
      </c>
      <c r="F3796" t="s">
        <v>174</v>
      </c>
      <c r="G3796" t="s">
        <v>175</v>
      </c>
      <c r="H3796">
        <v>121</v>
      </c>
      <c r="I3796">
        <f>MediaSpend[[#This Row],[GrossMediaSpend]]*1.19</f>
        <v>143.98999999999998</v>
      </c>
    </row>
    <row r="3797" spans="1:9" x14ac:dyDescent="0.3">
      <c r="A3797" s="7">
        <v>44945</v>
      </c>
      <c r="B3797" s="7">
        <v>2021</v>
      </c>
      <c r="C3797">
        <v>11</v>
      </c>
      <c r="D3797" t="s">
        <v>107</v>
      </c>
      <c r="E3797" t="s">
        <v>100</v>
      </c>
      <c r="F3797" t="s">
        <v>385</v>
      </c>
      <c r="G3797" t="s">
        <v>386</v>
      </c>
      <c r="H3797">
        <v>65</v>
      </c>
      <c r="I3797">
        <f>MediaSpend[[#This Row],[GrossMediaSpend]]*1.19</f>
        <v>77.349999999999994</v>
      </c>
    </row>
    <row r="3798" spans="1:9" x14ac:dyDescent="0.3">
      <c r="A3798" s="7">
        <v>44945</v>
      </c>
      <c r="B3798" s="7">
        <v>2021</v>
      </c>
      <c r="C3798">
        <v>11</v>
      </c>
      <c r="D3798" t="s">
        <v>149</v>
      </c>
      <c r="E3798" t="s">
        <v>100</v>
      </c>
      <c r="F3798" t="s">
        <v>249</v>
      </c>
      <c r="G3798" t="s">
        <v>250</v>
      </c>
      <c r="H3798">
        <v>24</v>
      </c>
      <c r="I3798">
        <f>MediaSpend[[#This Row],[GrossMediaSpend]]*1.19</f>
        <v>28.56</v>
      </c>
    </row>
    <row r="3799" spans="1:9" x14ac:dyDescent="0.3">
      <c r="A3799" s="7">
        <v>44945</v>
      </c>
      <c r="B3799" s="7">
        <v>2021</v>
      </c>
      <c r="C3799">
        <v>11</v>
      </c>
      <c r="D3799" t="s">
        <v>149</v>
      </c>
      <c r="E3799" t="s">
        <v>100</v>
      </c>
      <c r="F3799" t="s">
        <v>174</v>
      </c>
      <c r="G3799" t="s">
        <v>175</v>
      </c>
      <c r="H3799">
        <v>24</v>
      </c>
      <c r="I3799">
        <f>MediaSpend[[#This Row],[GrossMediaSpend]]*1.19</f>
        <v>28.56</v>
      </c>
    </row>
    <row r="3800" spans="1:9" x14ac:dyDescent="0.3">
      <c r="A3800" s="7">
        <v>44945</v>
      </c>
      <c r="B3800" s="7">
        <v>2021</v>
      </c>
      <c r="C3800">
        <v>11</v>
      </c>
      <c r="D3800" t="s">
        <v>206</v>
      </c>
      <c r="E3800" t="s">
        <v>100</v>
      </c>
      <c r="F3800" t="s">
        <v>278</v>
      </c>
      <c r="G3800" t="s">
        <v>280</v>
      </c>
      <c r="H3800">
        <v>67</v>
      </c>
      <c r="I3800">
        <f>MediaSpend[[#This Row],[GrossMediaSpend]]*1.19</f>
        <v>79.72999999999999</v>
      </c>
    </row>
    <row r="3801" spans="1:9" x14ac:dyDescent="0.3">
      <c r="A3801" s="7">
        <v>44945</v>
      </c>
      <c r="B3801" s="7">
        <v>2021</v>
      </c>
      <c r="C3801">
        <v>11</v>
      </c>
      <c r="D3801" t="s">
        <v>206</v>
      </c>
      <c r="E3801" t="s">
        <v>100</v>
      </c>
      <c r="F3801" t="s">
        <v>424</v>
      </c>
      <c r="G3801" t="s">
        <v>425</v>
      </c>
      <c r="H3801">
        <v>162</v>
      </c>
      <c r="I3801">
        <f>MediaSpend[[#This Row],[GrossMediaSpend]]*1.19</f>
        <v>192.78</v>
      </c>
    </row>
    <row r="3802" spans="1:9" x14ac:dyDescent="0.3">
      <c r="A3802" s="7">
        <v>44945</v>
      </c>
      <c r="B3802" s="7">
        <v>2021</v>
      </c>
      <c r="C3802">
        <v>11</v>
      </c>
      <c r="D3802" t="s">
        <v>112</v>
      </c>
      <c r="E3802" t="s">
        <v>100</v>
      </c>
      <c r="F3802" t="s">
        <v>204</v>
      </c>
      <c r="G3802" t="s">
        <v>205</v>
      </c>
      <c r="H3802">
        <v>241</v>
      </c>
      <c r="I3802">
        <f>MediaSpend[[#This Row],[GrossMediaSpend]]*1.19</f>
        <v>286.78999999999996</v>
      </c>
    </row>
    <row r="3803" spans="1:9" x14ac:dyDescent="0.3">
      <c r="A3803" s="7">
        <v>44945</v>
      </c>
      <c r="B3803" s="7">
        <v>2021</v>
      </c>
      <c r="C3803">
        <v>11</v>
      </c>
      <c r="D3803" t="s">
        <v>99</v>
      </c>
      <c r="E3803" t="s">
        <v>100</v>
      </c>
      <c r="F3803" t="s">
        <v>210</v>
      </c>
      <c r="G3803" t="s">
        <v>211</v>
      </c>
      <c r="H3803">
        <v>187</v>
      </c>
      <c r="I3803">
        <f>MediaSpend[[#This Row],[GrossMediaSpend]]*1.19</f>
        <v>222.53</v>
      </c>
    </row>
    <row r="3804" spans="1:9" x14ac:dyDescent="0.3">
      <c r="A3804" s="7">
        <v>44945</v>
      </c>
      <c r="B3804" s="7">
        <v>2021</v>
      </c>
      <c r="C3804">
        <v>11</v>
      </c>
      <c r="D3804" t="s">
        <v>103</v>
      </c>
      <c r="E3804" t="s">
        <v>100</v>
      </c>
      <c r="F3804" t="s">
        <v>210</v>
      </c>
      <c r="G3804" t="s">
        <v>211</v>
      </c>
      <c r="H3804">
        <v>178</v>
      </c>
      <c r="I3804">
        <f>MediaSpend[[#This Row],[GrossMediaSpend]]*1.19</f>
        <v>211.82</v>
      </c>
    </row>
    <row r="3805" spans="1:9" x14ac:dyDescent="0.3">
      <c r="A3805" s="7">
        <v>44945</v>
      </c>
      <c r="B3805" s="7">
        <v>2021</v>
      </c>
      <c r="C3805">
        <v>11</v>
      </c>
      <c r="D3805" t="s">
        <v>111</v>
      </c>
      <c r="E3805" t="s">
        <v>100</v>
      </c>
      <c r="F3805" t="s">
        <v>210</v>
      </c>
      <c r="G3805" t="s">
        <v>211</v>
      </c>
      <c r="H3805">
        <v>268</v>
      </c>
      <c r="I3805">
        <f>MediaSpend[[#This Row],[GrossMediaSpend]]*1.19</f>
        <v>318.91999999999996</v>
      </c>
    </row>
    <row r="3806" spans="1:9" x14ac:dyDescent="0.3">
      <c r="A3806" s="7">
        <v>44945</v>
      </c>
      <c r="B3806" s="7">
        <v>2021</v>
      </c>
      <c r="C3806">
        <v>11</v>
      </c>
      <c r="D3806" t="s">
        <v>173</v>
      </c>
      <c r="E3806" t="s">
        <v>100</v>
      </c>
      <c r="F3806" t="s">
        <v>212</v>
      </c>
      <c r="G3806" t="s">
        <v>213</v>
      </c>
      <c r="H3806">
        <v>247</v>
      </c>
      <c r="I3806">
        <f>MediaSpend[[#This Row],[GrossMediaSpend]]*1.19</f>
        <v>293.93</v>
      </c>
    </row>
    <row r="3807" spans="1:9" x14ac:dyDescent="0.3">
      <c r="A3807" s="7">
        <v>44945</v>
      </c>
      <c r="B3807" s="7">
        <v>2021</v>
      </c>
      <c r="C3807">
        <v>11</v>
      </c>
      <c r="D3807" t="s">
        <v>111</v>
      </c>
      <c r="E3807" t="s">
        <v>100</v>
      </c>
      <c r="F3807" t="s">
        <v>212</v>
      </c>
      <c r="G3807" t="s">
        <v>213</v>
      </c>
      <c r="H3807">
        <v>144</v>
      </c>
      <c r="I3807">
        <f>MediaSpend[[#This Row],[GrossMediaSpend]]*1.19</f>
        <v>171.35999999999999</v>
      </c>
    </row>
    <row r="3808" spans="1:9" x14ac:dyDescent="0.3">
      <c r="A3808" s="7">
        <v>44945</v>
      </c>
      <c r="B3808" s="7">
        <v>2021</v>
      </c>
      <c r="C3808">
        <v>11</v>
      </c>
      <c r="D3808" t="s">
        <v>149</v>
      </c>
      <c r="E3808" t="s">
        <v>100</v>
      </c>
      <c r="F3808" t="s">
        <v>212</v>
      </c>
      <c r="G3808" t="s">
        <v>315</v>
      </c>
      <c r="H3808">
        <v>197</v>
      </c>
      <c r="I3808">
        <f>MediaSpend[[#This Row],[GrossMediaSpend]]*1.19</f>
        <v>234.42999999999998</v>
      </c>
    </row>
    <row r="3809" spans="1:9" x14ac:dyDescent="0.3">
      <c r="A3809" s="7">
        <v>44945</v>
      </c>
      <c r="B3809" s="7">
        <v>2021</v>
      </c>
      <c r="C3809">
        <v>11</v>
      </c>
      <c r="D3809" t="s">
        <v>105</v>
      </c>
      <c r="E3809" t="s">
        <v>100</v>
      </c>
      <c r="F3809" t="s">
        <v>214</v>
      </c>
      <c r="G3809" t="s">
        <v>298</v>
      </c>
      <c r="H3809">
        <v>272</v>
      </c>
      <c r="I3809">
        <f>MediaSpend[[#This Row],[GrossMediaSpend]]*1.19</f>
        <v>323.68</v>
      </c>
    </row>
    <row r="3810" spans="1:9" x14ac:dyDescent="0.3">
      <c r="A3810" s="7">
        <v>44945</v>
      </c>
      <c r="B3810" s="7">
        <v>2021</v>
      </c>
      <c r="C3810">
        <v>11</v>
      </c>
      <c r="D3810" t="s">
        <v>105</v>
      </c>
      <c r="E3810" t="s">
        <v>100</v>
      </c>
      <c r="F3810" t="s">
        <v>214</v>
      </c>
      <c r="G3810" t="s">
        <v>299</v>
      </c>
      <c r="H3810">
        <v>204</v>
      </c>
      <c r="I3810">
        <f>MediaSpend[[#This Row],[GrossMediaSpend]]*1.19</f>
        <v>242.76</v>
      </c>
    </row>
    <row r="3811" spans="1:9" x14ac:dyDescent="0.3">
      <c r="A3811" s="7">
        <v>44945</v>
      </c>
      <c r="B3811" s="7">
        <v>2021</v>
      </c>
      <c r="C3811">
        <v>11</v>
      </c>
      <c r="D3811" t="s">
        <v>105</v>
      </c>
      <c r="E3811" t="s">
        <v>100</v>
      </c>
      <c r="F3811" t="s">
        <v>214</v>
      </c>
      <c r="G3811" t="s">
        <v>215</v>
      </c>
      <c r="H3811">
        <v>41</v>
      </c>
      <c r="I3811">
        <f>MediaSpend[[#This Row],[GrossMediaSpend]]*1.19</f>
        <v>48.79</v>
      </c>
    </row>
    <row r="3812" spans="1:9" x14ac:dyDescent="0.3">
      <c r="A3812" s="7">
        <v>44945</v>
      </c>
      <c r="B3812" s="7">
        <v>2021</v>
      </c>
      <c r="C3812">
        <v>11</v>
      </c>
      <c r="D3812" t="s">
        <v>105</v>
      </c>
      <c r="E3812" t="s">
        <v>100</v>
      </c>
      <c r="F3812" t="s">
        <v>214</v>
      </c>
      <c r="G3812" t="s">
        <v>297</v>
      </c>
      <c r="H3812">
        <v>169</v>
      </c>
      <c r="I3812">
        <f>MediaSpend[[#This Row],[GrossMediaSpend]]*1.19</f>
        <v>201.10999999999999</v>
      </c>
    </row>
    <row r="3813" spans="1:9" x14ac:dyDescent="0.3">
      <c r="A3813" s="7">
        <v>44945</v>
      </c>
      <c r="B3813" s="7">
        <v>2021</v>
      </c>
      <c r="C3813">
        <v>11</v>
      </c>
      <c r="D3813" t="s">
        <v>104</v>
      </c>
      <c r="E3813" t="s">
        <v>100</v>
      </c>
      <c r="F3813" t="s">
        <v>214</v>
      </c>
      <c r="G3813" t="s">
        <v>215</v>
      </c>
      <c r="H3813">
        <v>229</v>
      </c>
      <c r="I3813">
        <f>MediaSpend[[#This Row],[GrossMediaSpend]]*1.19</f>
        <v>272.51</v>
      </c>
    </row>
    <row r="3814" spans="1:9" x14ac:dyDescent="0.3">
      <c r="A3814" s="7">
        <v>44945</v>
      </c>
      <c r="B3814" s="7">
        <v>2021</v>
      </c>
      <c r="C3814">
        <v>11</v>
      </c>
      <c r="D3814" t="s">
        <v>222</v>
      </c>
      <c r="E3814" t="s">
        <v>100</v>
      </c>
      <c r="F3814" t="s">
        <v>214</v>
      </c>
      <c r="G3814" t="s">
        <v>297</v>
      </c>
      <c r="H3814">
        <v>63</v>
      </c>
      <c r="I3814">
        <f>MediaSpend[[#This Row],[GrossMediaSpend]]*1.19</f>
        <v>74.97</v>
      </c>
    </row>
    <row r="3815" spans="1:9" x14ac:dyDescent="0.3">
      <c r="A3815" s="7">
        <v>44945</v>
      </c>
      <c r="B3815" s="7">
        <v>2021</v>
      </c>
      <c r="C3815">
        <v>11</v>
      </c>
      <c r="D3815" t="s">
        <v>99</v>
      </c>
      <c r="E3815" t="s">
        <v>100</v>
      </c>
      <c r="F3815" t="s">
        <v>218</v>
      </c>
      <c r="G3815" t="s">
        <v>220</v>
      </c>
      <c r="H3815">
        <v>275</v>
      </c>
      <c r="I3815">
        <f>MediaSpend[[#This Row],[GrossMediaSpend]]*1.19</f>
        <v>327.25</v>
      </c>
    </row>
    <row r="3816" spans="1:9" x14ac:dyDescent="0.3">
      <c r="A3816" s="7">
        <v>44945</v>
      </c>
      <c r="B3816" s="7">
        <v>2021</v>
      </c>
      <c r="C3816">
        <v>11</v>
      </c>
      <c r="D3816" t="s">
        <v>111</v>
      </c>
      <c r="E3816" t="s">
        <v>100</v>
      </c>
      <c r="F3816" t="s">
        <v>218</v>
      </c>
      <c r="G3816" t="s">
        <v>339</v>
      </c>
      <c r="H3816">
        <v>164</v>
      </c>
      <c r="I3816">
        <f>MediaSpend[[#This Row],[GrossMediaSpend]]*1.19</f>
        <v>195.16</v>
      </c>
    </row>
    <row r="3817" spans="1:9" x14ac:dyDescent="0.3">
      <c r="A3817" s="7">
        <v>44945</v>
      </c>
      <c r="B3817" s="7">
        <v>2021</v>
      </c>
      <c r="C3817">
        <v>11</v>
      </c>
      <c r="D3817" t="s">
        <v>99</v>
      </c>
      <c r="E3817" t="s">
        <v>100</v>
      </c>
      <c r="F3817" t="s">
        <v>218</v>
      </c>
      <c r="G3817" t="s">
        <v>221</v>
      </c>
      <c r="H3817">
        <v>65</v>
      </c>
      <c r="I3817">
        <f>MediaSpend[[#This Row],[GrossMediaSpend]]*1.19</f>
        <v>77.349999999999994</v>
      </c>
    </row>
    <row r="3818" spans="1:9" x14ac:dyDescent="0.3">
      <c r="A3818" s="7">
        <v>44945</v>
      </c>
      <c r="B3818" s="7">
        <v>2021</v>
      </c>
      <c r="C3818">
        <v>11</v>
      </c>
      <c r="D3818" t="s">
        <v>178</v>
      </c>
      <c r="E3818" t="s">
        <v>100</v>
      </c>
      <c r="F3818" t="s">
        <v>218</v>
      </c>
      <c r="G3818" t="s">
        <v>221</v>
      </c>
      <c r="H3818">
        <v>34</v>
      </c>
      <c r="I3818">
        <f>MediaSpend[[#This Row],[GrossMediaSpend]]*1.19</f>
        <v>40.46</v>
      </c>
    </row>
    <row r="3819" spans="1:9" x14ac:dyDescent="0.3">
      <c r="A3819" s="7">
        <v>44945</v>
      </c>
      <c r="B3819" s="7">
        <v>2021</v>
      </c>
      <c r="C3819">
        <v>11</v>
      </c>
      <c r="D3819" t="s">
        <v>206</v>
      </c>
      <c r="E3819" t="s">
        <v>100</v>
      </c>
      <c r="F3819" t="s">
        <v>218</v>
      </c>
      <c r="G3819" t="s">
        <v>221</v>
      </c>
      <c r="H3819">
        <v>137</v>
      </c>
      <c r="I3819">
        <f>MediaSpend[[#This Row],[GrossMediaSpend]]*1.19</f>
        <v>163.03</v>
      </c>
    </row>
    <row r="3820" spans="1:9" x14ac:dyDescent="0.3">
      <c r="A3820" s="7">
        <v>44975</v>
      </c>
      <c r="B3820" s="7">
        <v>2021</v>
      </c>
      <c r="C3820">
        <v>12</v>
      </c>
      <c r="D3820" t="s">
        <v>178</v>
      </c>
      <c r="E3820" t="s">
        <v>100</v>
      </c>
      <c r="F3820" t="s">
        <v>101</v>
      </c>
      <c r="G3820" t="s">
        <v>102</v>
      </c>
      <c r="H3820">
        <v>246</v>
      </c>
      <c r="I3820">
        <f>MediaSpend[[#This Row],[GrossMediaSpend]]*1.19</f>
        <v>292.74</v>
      </c>
    </row>
    <row r="3821" spans="1:9" x14ac:dyDescent="0.3">
      <c r="A3821" s="7">
        <v>44975</v>
      </c>
      <c r="B3821" s="7">
        <v>2021</v>
      </c>
      <c r="C3821">
        <v>12</v>
      </c>
      <c r="D3821" t="s">
        <v>99</v>
      </c>
      <c r="E3821" t="s">
        <v>100</v>
      </c>
      <c r="F3821" t="s">
        <v>101</v>
      </c>
      <c r="G3821" t="s">
        <v>102</v>
      </c>
      <c r="H3821">
        <v>85</v>
      </c>
      <c r="I3821">
        <f>MediaSpend[[#This Row],[GrossMediaSpend]]*1.19</f>
        <v>101.14999999999999</v>
      </c>
    </row>
    <row r="3822" spans="1:9" x14ac:dyDescent="0.3">
      <c r="A3822" s="7">
        <v>44975</v>
      </c>
      <c r="B3822" s="7">
        <v>2021</v>
      </c>
      <c r="C3822">
        <v>12</v>
      </c>
      <c r="D3822" t="s">
        <v>103</v>
      </c>
      <c r="E3822" t="s">
        <v>100</v>
      </c>
      <c r="F3822" t="s">
        <v>101</v>
      </c>
      <c r="G3822" t="s">
        <v>102</v>
      </c>
      <c r="H3822">
        <v>86</v>
      </c>
      <c r="I3822">
        <f>MediaSpend[[#This Row],[GrossMediaSpend]]*1.19</f>
        <v>102.33999999999999</v>
      </c>
    </row>
    <row r="3823" spans="1:9" x14ac:dyDescent="0.3">
      <c r="A3823" s="7">
        <v>44975</v>
      </c>
      <c r="B3823" s="7">
        <v>2021</v>
      </c>
      <c r="C3823">
        <v>12</v>
      </c>
      <c r="D3823" t="s">
        <v>104</v>
      </c>
      <c r="E3823" t="s">
        <v>100</v>
      </c>
      <c r="F3823" t="s">
        <v>101</v>
      </c>
      <c r="G3823" t="s">
        <v>102</v>
      </c>
      <c r="H3823">
        <v>270</v>
      </c>
      <c r="I3823">
        <f>MediaSpend[[#This Row],[GrossMediaSpend]]*1.19</f>
        <v>321.3</v>
      </c>
    </row>
    <row r="3824" spans="1:9" x14ac:dyDescent="0.3">
      <c r="A3824" s="7">
        <v>44975</v>
      </c>
      <c r="B3824" s="7">
        <v>2021</v>
      </c>
      <c r="C3824">
        <v>12</v>
      </c>
      <c r="D3824" t="s">
        <v>105</v>
      </c>
      <c r="E3824" t="s">
        <v>100</v>
      </c>
      <c r="F3824" t="s">
        <v>101</v>
      </c>
      <c r="G3824" t="s">
        <v>102</v>
      </c>
      <c r="H3824">
        <v>233</v>
      </c>
      <c r="I3824">
        <f>MediaSpend[[#This Row],[GrossMediaSpend]]*1.19</f>
        <v>277.27</v>
      </c>
    </row>
    <row r="3825" spans="1:9" x14ac:dyDescent="0.3">
      <c r="A3825" s="7">
        <v>44975</v>
      </c>
      <c r="B3825" s="7">
        <v>2021</v>
      </c>
      <c r="C3825">
        <v>12</v>
      </c>
      <c r="D3825" t="s">
        <v>99</v>
      </c>
      <c r="E3825" t="s">
        <v>100</v>
      </c>
      <c r="F3825" t="s">
        <v>101</v>
      </c>
      <c r="G3825" t="s">
        <v>106</v>
      </c>
      <c r="H3825">
        <v>171</v>
      </c>
      <c r="I3825">
        <f>MediaSpend[[#This Row],[GrossMediaSpend]]*1.19</f>
        <v>203.48999999999998</v>
      </c>
    </row>
    <row r="3826" spans="1:9" x14ac:dyDescent="0.3">
      <c r="A3826" s="7">
        <v>44975</v>
      </c>
      <c r="B3826" s="7">
        <v>2021</v>
      </c>
      <c r="C3826">
        <v>12</v>
      </c>
      <c r="D3826" t="s">
        <v>104</v>
      </c>
      <c r="E3826" t="s">
        <v>100</v>
      </c>
      <c r="F3826" t="s">
        <v>101</v>
      </c>
      <c r="G3826" t="s">
        <v>106</v>
      </c>
      <c r="H3826">
        <v>132</v>
      </c>
      <c r="I3826">
        <f>MediaSpend[[#This Row],[GrossMediaSpend]]*1.19</f>
        <v>157.07999999999998</v>
      </c>
    </row>
    <row r="3827" spans="1:9" x14ac:dyDescent="0.3">
      <c r="A3827" s="7">
        <v>44975</v>
      </c>
      <c r="B3827" s="7">
        <v>2021</v>
      </c>
      <c r="C3827">
        <v>12</v>
      </c>
      <c r="D3827" t="s">
        <v>105</v>
      </c>
      <c r="E3827" t="s">
        <v>100</v>
      </c>
      <c r="F3827" t="s">
        <v>101</v>
      </c>
      <c r="G3827" t="s">
        <v>106</v>
      </c>
      <c r="H3827">
        <v>71</v>
      </c>
      <c r="I3827">
        <f>MediaSpend[[#This Row],[GrossMediaSpend]]*1.19</f>
        <v>84.49</v>
      </c>
    </row>
    <row r="3828" spans="1:9" x14ac:dyDescent="0.3">
      <c r="A3828" s="7">
        <v>44975</v>
      </c>
      <c r="B3828" s="7">
        <v>2021</v>
      </c>
      <c r="C3828">
        <v>12</v>
      </c>
      <c r="D3828" t="s">
        <v>107</v>
      </c>
      <c r="E3828" t="s">
        <v>100</v>
      </c>
      <c r="F3828" t="s">
        <v>101</v>
      </c>
      <c r="G3828" t="s">
        <v>108</v>
      </c>
      <c r="H3828">
        <v>102</v>
      </c>
      <c r="I3828">
        <f>MediaSpend[[#This Row],[GrossMediaSpend]]*1.19</f>
        <v>121.38</v>
      </c>
    </row>
    <row r="3829" spans="1:9" x14ac:dyDescent="0.3">
      <c r="A3829" s="7">
        <v>44975</v>
      </c>
      <c r="B3829" s="7">
        <v>2021</v>
      </c>
      <c r="C3829">
        <v>12</v>
      </c>
      <c r="D3829" t="s">
        <v>103</v>
      </c>
      <c r="E3829" t="s">
        <v>100</v>
      </c>
      <c r="F3829" t="s">
        <v>101</v>
      </c>
      <c r="G3829" t="s">
        <v>110</v>
      </c>
      <c r="H3829">
        <v>248</v>
      </c>
      <c r="I3829">
        <f>MediaSpend[[#This Row],[GrossMediaSpend]]*1.19</f>
        <v>295.12</v>
      </c>
    </row>
    <row r="3830" spans="1:9" x14ac:dyDescent="0.3">
      <c r="A3830" s="7">
        <v>44975</v>
      </c>
      <c r="B3830" s="7">
        <v>2021</v>
      </c>
      <c r="C3830">
        <v>12</v>
      </c>
      <c r="D3830" t="s">
        <v>103</v>
      </c>
      <c r="E3830" t="s">
        <v>100</v>
      </c>
      <c r="F3830" t="s">
        <v>101</v>
      </c>
      <c r="G3830" t="s">
        <v>340</v>
      </c>
      <c r="H3830">
        <v>268</v>
      </c>
      <c r="I3830">
        <f>MediaSpend[[#This Row],[GrossMediaSpend]]*1.19</f>
        <v>318.91999999999996</v>
      </c>
    </row>
    <row r="3831" spans="1:9" x14ac:dyDescent="0.3">
      <c r="A3831" s="7">
        <v>44975</v>
      </c>
      <c r="B3831" s="7">
        <v>2021</v>
      </c>
      <c r="C3831">
        <v>12</v>
      </c>
      <c r="D3831" t="s">
        <v>103</v>
      </c>
      <c r="E3831" t="s">
        <v>100</v>
      </c>
      <c r="F3831" t="s">
        <v>101</v>
      </c>
      <c r="G3831" t="s">
        <v>223</v>
      </c>
      <c r="H3831">
        <v>80</v>
      </c>
      <c r="I3831">
        <f>MediaSpend[[#This Row],[GrossMediaSpend]]*1.19</f>
        <v>95.199999999999989</v>
      </c>
    </row>
    <row r="3832" spans="1:9" x14ac:dyDescent="0.3">
      <c r="A3832" s="7">
        <v>44975</v>
      </c>
      <c r="B3832" s="7">
        <v>2021</v>
      </c>
      <c r="C3832">
        <v>12</v>
      </c>
      <c r="D3832" t="s">
        <v>103</v>
      </c>
      <c r="E3832" t="s">
        <v>100</v>
      </c>
      <c r="F3832" t="s">
        <v>101</v>
      </c>
      <c r="G3832" t="s">
        <v>109</v>
      </c>
      <c r="H3832">
        <v>30</v>
      </c>
      <c r="I3832">
        <f>MediaSpend[[#This Row],[GrossMediaSpend]]*1.19</f>
        <v>35.699999999999996</v>
      </c>
    </row>
    <row r="3833" spans="1:9" x14ac:dyDescent="0.3">
      <c r="A3833" s="7">
        <v>44975</v>
      </c>
      <c r="B3833" s="7">
        <v>2021</v>
      </c>
      <c r="C3833">
        <v>12</v>
      </c>
      <c r="D3833" t="s">
        <v>105</v>
      </c>
      <c r="E3833" t="s">
        <v>100</v>
      </c>
      <c r="F3833" t="s">
        <v>101</v>
      </c>
      <c r="G3833" t="s">
        <v>316</v>
      </c>
      <c r="H3833">
        <v>112</v>
      </c>
      <c r="I3833">
        <f>MediaSpend[[#This Row],[GrossMediaSpend]]*1.19</f>
        <v>133.28</v>
      </c>
    </row>
    <row r="3834" spans="1:9" x14ac:dyDescent="0.3">
      <c r="A3834" s="7">
        <v>44975</v>
      </c>
      <c r="B3834" s="7">
        <v>2021</v>
      </c>
      <c r="C3834">
        <v>12</v>
      </c>
      <c r="D3834" t="s">
        <v>105</v>
      </c>
      <c r="E3834" t="s">
        <v>113</v>
      </c>
      <c r="F3834" t="s">
        <v>114</v>
      </c>
      <c r="G3834" t="s">
        <v>388</v>
      </c>
      <c r="H3834">
        <v>173</v>
      </c>
      <c r="I3834">
        <f>MediaSpend[[#This Row],[GrossMediaSpend]]*1.19</f>
        <v>205.87</v>
      </c>
    </row>
    <row r="3835" spans="1:9" x14ac:dyDescent="0.3">
      <c r="A3835" s="7">
        <v>44975</v>
      </c>
      <c r="B3835" s="7">
        <v>2021</v>
      </c>
      <c r="C3835">
        <v>12</v>
      </c>
      <c r="D3835" t="s">
        <v>111</v>
      </c>
      <c r="E3835" t="s">
        <v>113</v>
      </c>
      <c r="F3835" t="s">
        <v>114</v>
      </c>
      <c r="G3835" t="s">
        <v>227</v>
      </c>
      <c r="H3835">
        <v>167</v>
      </c>
      <c r="I3835">
        <f>MediaSpend[[#This Row],[GrossMediaSpend]]*1.19</f>
        <v>198.73</v>
      </c>
    </row>
    <row r="3836" spans="1:9" x14ac:dyDescent="0.3">
      <c r="A3836" s="7">
        <v>44975</v>
      </c>
      <c r="B3836" s="7">
        <v>2021</v>
      </c>
      <c r="C3836">
        <v>12</v>
      </c>
      <c r="D3836" t="s">
        <v>112</v>
      </c>
      <c r="E3836" t="s">
        <v>113</v>
      </c>
      <c r="F3836" t="s">
        <v>114</v>
      </c>
      <c r="G3836" t="s">
        <v>115</v>
      </c>
      <c r="H3836">
        <v>257</v>
      </c>
      <c r="I3836">
        <f>MediaSpend[[#This Row],[GrossMediaSpend]]*1.19</f>
        <v>305.83</v>
      </c>
    </row>
    <row r="3837" spans="1:9" x14ac:dyDescent="0.3">
      <c r="A3837" s="7">
        <v>44975</v>
      </c>
      <c r="B3837" s="7">
        <v>2021</v>
      </c>
      <c r="C3837">
        <v>12</v>
      </c>
      <c r="D3837" t="s">
        <v>112</v>
      </c>
      <c r="E3837" t="s">
        <v>113</v>
      </c>
      <c r="F3837" t="s">
        <v>114</v>
      </c>
      <c r="G3837" t="s">
        <v>372</v>
      </c>
      <c r="H3837">
        <v>148</v>
      </c>
      <c r="I3837">
        <f>MediaSpend[[#This Row],[GrossMediaSpend]]*1.19</f>
        <v>176.12</v>
      </c>
    </row>
    <row r="3838" spans="1:9" x14ac:dyDescent="0.3">
      <c r="A3838" s="7">
        <v>44975</v>
      </c>
      <c r="B3838" s="7">
        <v>2021</v>
      </c>
      <c r="C3838">
        <v>12</v>
      </c>
      <c r="D3838" t="s">
        <v>112</v>
      </c>
      <c r="E3838" t="s">
        <v>113</v>
      </c>
      <c r="F3838" t="s">
        <v>114</v>
      </c>
      <c r="G3838" t="s">
        <v>227</v>
      </c>
      <c r="H3838">
        <v>98</v>
      </c>
      <c r="I3838">
        <f>MediaSpend[[#This Row],[GrossMediaSpend]]*1.19</f>
        <v>116.61999999999999</v>
      </c>
    </row>
    <row r="3839" spans="1:9" x14ac:dyDescent="0.3">
      <c r="A3839" s="7">
        <v>44975</v>
      </c>
      <c r="B3839" s="7">
        <v>2021</v>
      </c>
      <c r="C3839">
        <v>12</v>
      </c>
      <c r="D3839" t="s">
        <v>112</v>
      </c>
      <c r="E3839" t="s">
        <v>113</v>
      </c>
      <c r="F3839" t="s">
        <v>114</v>
      </c>
      <c r="G3839" t="s">
        <v>317</v>
      </c>
      <c r="H3839">
        <v>178</v>
      </c>
      <c r="I3839">
        <f>MediaSpend[[#This Row],[GrossMediaSpend]]*1.19</f>
        <v>211.82</v>
      </c>
    </row>
    <row r="3840" spans="1:9" x14ac:dyDescent="0.3">
      <c r="A3840" s="7">
        <v>44975</v>
      </c>
      <c r="B3840" s="7">
        <v>2021</v>
      </c>
      <c r="C3840">
        <v>12</v>
      </c>
      <c r="D3840" t="s">
        <v>112</v>
      </c>
      <c r="E3840" t="s">
        <v>113</v>
      </c>
      <c r="F3840" t="s">
        <v>114</v>
      </c>
      <c r="G3840" t="s">
        <v>373</v>
      </c>
      <c r="H3840">
        <v>146</v>
      </c>
      <c r="I3840">
        <f>MediaSpend[[#This Row],[GrossMediaSpend]]*1.19</f>
        <v>173.73999999999998</v>
      </c>
    </row>
    <row r="3841" spans="1:9" x14ac:dyDescent="0.3">
      <c r="A3841" s="7">
        <v>44975</v>
      </c>
      <c r="B3841" s="7">
        <v>2021</v>
      </c>
      <c r="C3841">
        <v>12</v>
      </c>
      <c r="D3841" t="s">
        <v>112</v>
      </c>
      <c r="E3841" t="s">
        <v>113</v>
      </c>
      <c r="F3841" t="s">
        <v>114</v>
      </c>
      <c r="G3841" t="s">
        <v>460</v>
      </c>
      <c r="H3841">
        <v>121</v>
      </c>
      <c r="I3841">
        <f>MediaSpend[[#This Row],[GrossMediaSpend]]*1.19</f>
        <v>143.98999999999998</v>
      </c>
    </row>
    <row r="3842" spans="1:9" x14ac:dyDescent="0.3">
      <c r="A3842" s="7">
        <v>44975</v>
      </c>
      <c r="B3842" s="7">
        <v>2021</v>
      </c>
      <c r="C3842">
        <v>12</v>
      </c>
      <c r="D3842" t="s">
        <v>112</v>
      </c>
      <c r="E3842" t="s">
        <v>113</v>
      </c>
      <c r="F3842" t="s">
        <v>114</v>
      </c>
      <c r="G3842" t="s">
        <v>279</v>
      </c>
      <c r="H3842">
        <v>236</v>
      </c>
      <c r="I3842">
        <f>MediaSpend[[#This Row],[GrossMediaSpend]]*1.19</f>
        <v>280.83999999999997</v>
      </c>
    </row>
    <row r="3843" spans="1:9" x14ac:dyDescent="0.3">
      <c r="A3843" s="7">
        <v>44975</v>
      </c>
      <c r="B3843" s="7">
        <v>2021</v>
      </c>
      <c r="C3843">
        <v>12</v>
      </c>
      <c r="D3843" t="s">
        <v>116</v>
      </c>
      <c r="E3843" t="s">
        <v>113</v>
      </c>
      <c r="F3843" t="s">
        <v>114</v>
      </c>
      <c r="G3843" t="s">
        <v>115</v>
      </c>
      <c r="H3843">
        <v>137</v>
      </c>
      <c r="I3843">
        <f>MediaSpend[[#This Row],[GrossMediaSpend]]*1.19</f>
        <v>163.03</v>
      </c>
    </row>
    <row r="3844" spans="1:9" x14ac:dyDescent="0.3">
      <c r="A3844" s="7">
        <v>44975</v>
      </c>
      <c r="B3844" s="7">
        <v>2021</v>
      </c>
      <c r="C3844">
        <v>12</v>
      </c>
      <c r="D3844" t="s">
        <v>116</v>
      </c>
      <c r="E3844" t="s">
        <v>113</v>
      </c>
      <c r="F3844" t="s">
        <v>114</v>
      </c>
      <c r="G3844" t="s">
        <v>226</v>
      </c>
      <c r="H3844">
        <v>113</v>
      </c>
      <c r="I3844">
        <f>MediaSpend[[#This Row],[GrossMediaSpend]]*1.19</f>
        <v>134.47</v>
      </c>
    </row>
    <row r="3845" spans="1:9" x14ac:dyDescent="0.3">
      <c r="A3845" s="7">
        <v>44975</v>
      </c>
      <c r="B3845" s="7">
        <v>2021</v>
      </c>
      <c r="C3845">
        <v>12</v>
      </c>
      <c r="D3845" t="s">
        <v>116</v>
      </c>
      <c r="E3845" t="s">
        <v>113</v>
      </c>
      <c r="F3845" t="s">
        <v>114</v>
      </c>
      <c r="G3845" t="s">
        <v>372</v>
      </c>
      <c r="H3845">
        <v>104</v>
      </c>
      <c r="I3845">
        <f>MediaSpend[[#This Row],[GrossMediaSpend]]*1.19</f>
        <v>123.75999999999999</v>
      </c>
    </row>
    <row r="3846" spans="1:9" x14ac:dyDescent="0.3">
      <c r="A3846" s="7">
        <v>44975</v>
      </c>
      <c r="B3846" s="7">
        <v>2021</v>
      </c>
      <c r="C3846">
        <v>12</v>
      </c>
      <c r="D3846" t="s">
        <v>116</v>
      </c>
      <c r="E3846" t="s">
        <v>113</v>
      </c>
      <c r="F3846" t="s">
        <v>114</v>
      </c>
      <c r="G3846" t="s">
        <v>279</v>
      </c>
      <c r="H3846">
        <v>201</v>
      </c>
      <c r="I3846">
        <f>MediaSpend[[#This Row],[GrossMediaSpend]]*1.19</f>
        <v>239.19</v>
      </c>
    </row>
    <row r="3847" spans="1:9" x14ac:dyDescent="0.3">
      <c r="A3847" s="7">
        <v>44975</v>
      </c>
      <c r="B3847" s="7">
        <v>2021</v>
      </c>
      <c r="C3847">
        <v>12</v>
      </c>
      <c r="D3847" t="s">
        <v>116</v>
      </c>
      <c r="E3847" t="s">
        <v>113</v>
      </c>
      <c r="F3847" t="s">
        <v>114</v>
      </c>
      <c r="G3847" t="s">
        <v>460</v>
      </c>
      <c r="H3847">
        <v>227</v>
      </c>
      <c r="I3847">
        <f>MediaSpend[[#This Row],[GrossMediaSpend]]*1.19</f>
        <v>270.13</v>
      </c>
    </row>
    <row r="3848" spans="1:9" x14ac:dyDescent="0.3">
      <c r="A3848" s="7">
        <v>44975</v>
      </c>
      <c r="B3848" s="7">
        <v>2021</v>
      </c>
      <c r="C3848">
        <v>12</v>
      </c>
      <c r="D3848" t="s">
        <v>116</v>
      </c>
      <c r="E3848" t="s">
        <v>113</v>
      </c>
      <c r="F3848" t="s">
        <v>114</v>
      </c>
      <c r="G3848" t="s">
        <v>227</v>
      </c>
      <c r="H3848">
        <v>236</v>
      </c>
      <c r="I3848">
        <f>MediaSpend[[#This Row],[GrossMediaSpend]]*1.19</f>
        <v>280.83999999999997</v>
      </c>
    </row>
    <row r="3849" spans="1:9" x14ac:dyDescent="0.3">
      <c r="A3849" s="7">
        <v>44975</v>
      </c>
      <c r="B3849" s="7">
        <v>2021</v>
      </c>
      <c r="C3849">
        <v>12</v>
      </c>
      <c r="D3849" t="s">
        <v>116</v>
      </c>
      <c r="E3849" t="s">
        <v>113</v>
      </c>
      <c r="F3849" t="s">
        <v>114</v>
      </c>
      <c r="G3849" t="s">
        <v>117</v>
      </c>
      <c r="H3849">
        <v>125</v>
      </c>
      <c r="I3849">
        <f>MediaSpend[[#This Row],[GrossMediaSpend]]*1.19</f>
        <v>148.75</v>
      </c>
    </row>
    <row r="3850" spans="1:9" x14ac:dyDescent="0.3">
      <c r="A3850" s="7">
        <v>44975</v>
      </c>
      <c r="B3850" s="7">
        <v>2021</v>
      </c>
      <c r="C3850">
        <v>12</v>
      </c>
      <c r="D3850" t="s">
        <v>111</v>
      </c>
      <c r="E3850" t="s">
        <v>113</v>
      </c>
      <c r="F3850" t="s">
        <v>114</v>
      </c>
      <c r="G3850" t="s">
        <v>117</v>
      </c>
      <c r="H3850">
        <v>242</v>
      </c>
      <c r="I3850">
        <f>MediaSpend[[#This Row],[GrossMediaSpend]]*1.19</f>
        <v>287.97999999999996</v>
      </c>
    </row>
    <row r="3851" spans="1:9" x14ac:dyDescent="0.3">
      <c r="A3851" s="7">
        <v>44975</v>
      </c>
      <c r="B3851" s="7">
        <v>2021</v>
      </c>
      <c r="C3851">
        <v>12</v>
      </c>
      <c r="D3851" t="s">
        <v>112</v>
      </c>
      <c r="E3851" t="s">
        <v>113</v>
      </c>
      <c r="F3851" t="s">
        <v>114</v>
      </c>
      <c r="G3851" t="s">
        <v>117</v>
      </c>
      <c r="H3851">
        <v>259</v>
      </c>
      <c r="I3851">
        <f>MediaSpend[[#This Row],[GrossMediaSpend]]*1.19</f>
        <v>308.20999999999998</v>
      </c>
    </row>
    <row r="3852" spans="1:9" x14ac:dyDescent="0.3">
      <c r="A3852" s="7">
        <v>44975</v>
      </c>
      <c r="B3852" s="7">
        <v>2021</v>
      </c>
      <c r="C3852">
        <v>12</v>
      </c>
      <c r="D3852" t="s">
        <v>99</v>
      </c>
      <c r="E3852" t="s">
        <v>118</v>
      </c>
      <c r="F3852" t="s">
        <v>119</v>
      </c>
      <c r="G3852" t="s">
        <v>120</v>
      </c>
      <c r="H3852">
        <v>224</v>
      </c>
      <c r="I3852">
        <f>MediaSpend[[#This Row],[GrossMediaSpend]]*1.19</f>
        <v>266.56</v>
      </c>
    </row>
    <row r="3853" spans="1:9" x14ac:dyDescent="0.3">
      <c r="A3853" s="7">
        <v>44975</v>
      </c>
      <c r="B3853" s="7">
        <v>2021</v>
      </c>
      <c r="C3853">
        <v>12</v>
      </c>
      <c r="D3853" t="s">
        <v>99</v>
      </c>
      <c r="E3853" t="s">
        <v>118</v>
      </c>
      <c r="F3853" t="s">
        <v>119</v>
      </c>
      <c r="G3853" t="s">
        <v>121</v>
      </c>
      <c r="H3853">
        <v>61</v>
      </c>
      <c r="I3853">
        <f>MediaSpend[[#This Row],[GrossMediaSpend]]*1.19</f>
        <v>72.59</v>
      </c>
    </row>
    <row r="3854" spans="1:9" x14ac:dyDescent="0.3">
      <c r="A3854" s="7">
        <v>44975</v>
      </c>
      <c r="B3854" s="7">
        <v>2021</v>
      </c>
      <c r="C3854">
        <v>12</v>
      </c>
      <c r="D3854" t="s">
        <v>107</v>
      </c>
      <c r="E3854" t="s">
        <v>118</v>
      </c>
      <c r="F3854" t="s">
        <v>119</v>
      </c>
      <c r="G3854" t="s">
        <v>229</v>
      </c>
      <c r="H3854">
        <v>63</v>
      </c>
      <c r="I3854">
        <f>MediaSpend[[#This Row],[GrossMediaSpend]]*1.19</f>
        <v>74.97</v>
      </c>
    </row>
    <row r="3855" spans="1:9" x14ac:dyDescent="0.3">
      <c r="A3855" s="7">
        <v>44975</v>
      </c>
      <c r="B3855" s="7">
        <v>2021</v>
      </c>
      <c r="C3855">
        <v>12</v>
      </c>
      <c r="D3855" t="s">
        <v>99</v>
      </c>
      <c r="E3855" t="s">
        <v>118</v>
      </c>
      <c r="F3855" t="s">
        <v>218</v>
      </c>
      <c r="G3855" t="s">
        <v>230</v>
      </c>
      <c r="H3855">
        <v>257</v>
      </c>
      <c r="I3855">
        <f>MediaSpend[[#This Row],[GrossMediaSpend]]*1.19</f>
        <v>305.83</v>
      </c>
    </row>
    <row r="3856" spans="1:9" x14ac:dyDescent="0.3">
      <c r="A3856" s="7">
        <v>44975</v>
      </c>
      <c r="B3856" s="7">
        <v>2021</v>
      </c>
      <c r="C3856">
        <v>12</v>
      </c>
      <c r="D3856" t="s">
        <v>107</v>
      </c>
      <c r="E3856" t="s">
        <v>118</v>
      </c>
      <c r="F3856" t="s">
        <v>218</v>
      </c>
      <c r="G3856" t="s">
        <v>230</v>
      </c>
      <c r="H3856">
        <v>210</v>
      </c>
      <c r="I3856">
        <f>MediaSpend[[#This Row],[GrossMediaSpend]]*1.19</f>
        <v>249.89999999999998</v>
      </c>
    </row>
    <row r="3857" spans="1:9" x14ac:dyDescent="0.3">
      <c r="A3857" s="7">
        <v>44975</v>
      </c>
      <c r="B3857" s="7">
        <v>2021</v>
      </c>
      <c r="C3857">
        <v>12</v>
      </c>
      <c r="D3857" t="s">
        <v>107</v>
      </c>
      <c r="E3857" t="s">
        <v>118</v>
      </c>
      <c r="F3857" t="s">
        <v>122</v>
      </c>
      <c r="G3857" t="s">
        <v>123</v>
      </c>
      <c r="H3857">
        <v>75</v>
      </c>
      <c r="I3857">
        <f>MediaSpend[[#This Row],[GrossMediaSpend]]*1.19</f>
        <v>89.25</v>
      </c>
    </row>
    <row r="3858" spans="1:9" x14ac:dyDescent="0.3">
      <c r="A3858" s="7">
        <v>44975</v>
      </c>
      <c r="B3858" s="7">
        <v>2021</v>
      </c>
      <c r="C3858">
        <v>12</v>
      </c>
      <c r="D3858" t="s">
        <v>105</v>
      </c>
      <c r="E3858" t="s">
        <v>118</v>
      </c>
      <c r="F3858" t="s">
        <v>127</v>
      </c>
      <c r="G3858" t="s">
        <v>390</v>
      </c>
      <c r="H3858">
        <v>141</v>
      </c>
      <c r="I3858">
        <f>MediaSpend[[#This Row],[GrossMediaSpend]]*1.19</f>
        <v>167.79</v>
      </c>
    </row>
    <row r="3859" spans="1:9" x14ac:dyDescent="0.3">
      <c r="A3859" s="7">
        <v>44975</v>
      </c>
      <c r="B3859" s="7">
        <v>2021</v>
      </c>
      <c r="C3859">
        <v>12</v>
      </c>
      <c r="D3859" t="s">
        <v>111</v>
      </c>
      <c r="E3859" t="s">
        <v>118</v>
      </c>
      <c r="F3859" t="s">
        <v>465</v>
      </c>
      <c r="G3859" t="s">
        <v>466</v>
      </c>
      <c r="H3859">
        <v>9</v>
      </c>
      <c r="I3859">
        <f>MediaSpend[[#This Row],[GrossMediaSpend]]*1.19</f>
        <v>10.709999999999999</v>
      </c>
    </row>
    <row r="3860" spans="1:9" x14ac:dyDescent="0.3">
      <c r="A3860" s="7">
        <v>44975</v>
      </c>
      <c r="B3860" s="7">
        <v>2021</v>
      </c>
      <c r="C3860">
        <v>12</v>
      </c>
      <c r="D3860" t="s">
        <v>99</v>
      </c>
      <c r="E3860" t="s">
        <v>118</v>
      </c>
      <c r="F3860" t="s">
        <v>133</v>
      </c>
      <c r="G3860" t="s">
        <v>134</v>
      </c>
      <c r="H3860">
        <v>242</v>
      </c>
      <c r="I3860">
        <f>MediaSpend[[#This Row],[GrossMediaSpend]]*1.19</f>
        <v>287.97999999999996</v>
      </c>
    </row>
    <row r="3861" spans="1:9" x14ac:dyDescent="0.3">
      <c r="A3861" s="7">
        <v>44975</v>
      </c>
      <c r="B3861" s="7">
        <v>2021</v>
      </c>
      <c r="C3861">
        <v>12</v>
      </c>
      <c r="D3861" t="s">
        <v>99</v>
      </c>
      <c r="E3861" t="s">
        <v>113</v>
      </c>
      <c r="F3861" t="s">
        <v>233</v>
      </c>
      <c r="G3861" t="s">
        <v>234</v>
      </c>
      <c r="H3861">
        <v>90</v>
      </c>
      <c r="I3861">
        <f>MediaSpend[[#This Row],[GrossMediaSpend]]*1.19</f>
        <v>107.1</v>
      </c>
    </row>
    <row r="3862" spans="1:9" x14ac:dyDescent="0.3">
      <c r="A3862" s="7">
        <v>44975</v>
      </c>
      <c r="B3862" s="7">
        <v>2021</v>
      </c>
      <c r="C3862">
        <v>12</v>
      </c>
      <c r="D3862" t="s">
        <v>99</v>
      </c>
      <c r="E3862" t="s">
        <v>113</v>
      </c>
      <c r="F3862" t="s">
        <v>241</v>
      </c>
      <c r="G3862" t="s">
        <v>273</v>
      </c>
      <c r="H3862">
        <v>43</v>
      </c>
      <c r="I3862">
        <f>MediaSpend[[#This Row],[GrossMediaSpend]]*1.19</f>
        <v>51.169999999999995</v>
      </c>
    </row>
    <row r="3863" spans="1:9" x14ac:dyDescent="0.3">
      <c r="A3863" s="7">
        <v>44975</v>
      </c>
      <c r="B3863" s="7">
        <v>2021</v>
      </c>
      <c r="C3863">
        <v>12</v>
      </c>
      <c r="D3863" t="s">
        <v>107</v>
      </c>
      <c r="E3863" t="s">
        <v>113</v>
      </c>
      <c r="F3863" t="s">
        <v>233</v>
      </c>
      <c r="G3863" t="s">
        <v>234</v>
      </c>
      <c r="H3863">
        <v>260</v>
      </c>
      <c r="I3863">
        <f>MediaSpend[[#This Row],[GrossMediaSpend]]*1.19</f>
        <v>309.39999999999998</v>
      </c>
    </row>
    <row r="3864" spans="1:9" x14ac:dyDescent="0.3">
      <c r="A3864" s="7">
        <v>44975</v>
      </c>
      <c r="B3864" s="7">
        <v>2021</v>
      </c>
      <c r="C3864">
        <v>12</v>
      </c>
      <c r="D3864" t="s">
        <v>107</v>
      </c>
      <c r="E3864" t="s">
        <v>113</v>
      </c>
      <c r="F3864" t="s">
        <v>185</v>
      </c>
      <c r="G3864" t="s">
        <v>322</v>
      </c>
      <c r="H3864">
        <v>64</v>
      </c>
      <c r="I3864">
        <f>MediaSpend[[#This Row],[GrossMediaSpend]]*1.19</f>
        <v>76.16</v>
      </c>
    </row>
    <row r="3865" spans="1:9" x14ac:dyDescent="0.3">
      <c r="A3865" s="7">
        <v>44975</v>
      </c>
      <c r="B3865" s="7">
        <v>2021</v>
      </c>
      <c r="C3865">
        <v>12</v>
      </c>
      <c r="D3865" t="s">
        <v>103</v>
      </c>
      <c r="E3865" t="s">
        <v>113</v>
      </c>
      <c r="F3865" t="s">
        <v>137</v>
      </c>
      <c r="G3865" t="s">
        <v>138</v>
      </c>
      <c r="H3865">
        <v>201</v>
      </c>
      <c r="I3865">
        <f>MediaSpend[[#This Row],[GrossMediaSpend]]*1.19</f>
        <v>239.19</v>
      </c>
    </row>
    <row r="3866" spans="1:9" x14ac:dyDescent="0.3">
      <c r="A3866" s="7">
        <v>44975</v>
      </c>
      <c r="B3866" s="7">
        <v>2021</v>
      </c>
      <c r="C3866">
        <v>12</v>
      </c>
      <c r="D3866" t="s">
        <v>111</v>
      </c>
      <c r="E3866" t="s">
        <v>113</v>
      </c>
      <c r="F3866" t="s">
        <v>143</v>
      </c>
      <c r="G3866" t="s">
        <v>236</v>
      </c>
      <c r="H3866">
        <v>156</v>
      </c>
      <c r="I3866">
        <f>MediaSpend[[#This Row],[GrossMediaSpend]]*1.19</f>
        <v>185.64</v>
      </c>
    </row>
    <row r="3867" spans="1:9" x14ac:dyDescent="0.3">
      <c r="A3867" s="7">
        <v>44975</v>
      </c>
      <c r="B3867" s="7">
        <v>2021</v>
      </c>
      <c r="C3867">
        <v>12</v>
      </c>
      <c r="D3867" t="s">
        <v>149</v>
      </c>
      <c r="E3867" t="s">
        <v>113</v>
      </c>
      <c r="F3867" t="s">
        <v>137</v>
      </c>
      <c r="G3867" t="s">
        <v>138</v>
      </c>
      <c r="H3867">
        <v>73</v>
      </c>
      <c r="I3867">
        <f>MediaSpend[[#This Row],[GrossMediaSpend]]*1.19</f>
        <v>86.86999999999999</v>
      </c>
    </row>
    <row r="3868" spans="1:9" x14ac:dyDescent="0.3">
      <c r="A3868" s="7">
        <v>44975</v>
      </c>
      <c r="B3868" s="7">
        <v>2021</v>
      </c>
      <c r="C3868">
        <v>12</v>
      </c>
      <c r="D3868" t="s">
        <v>149</v>
      </c>
      <c r="E3868" t="s">
        <v>113</v>
      </c>
      <c r="F3868" t="s">
        <v>150</v>
      </c>
      <c r="G3868" t="s">
        <v>151</v>
      </c>
      <c r="H3868">
        <v>195</v>
      </c>
      <c r="I3868">
        <f>MediaSpend[[#This Row],[GrossMediaSpend]]*1.19</f>
        <v>232.04999999999998</v>
      </c>
    </row>
    <row r="3869" spans="1:9" x14ac:dyDescent="0.3">
      <c r="A3869" s="7">
        <v>44975</v>
      </c>
      <c r="B3869" s="7">
        <v>2021</v>
      </c>
      <c r="C3869">
        <v>12</v>
      </c>
      <c r="D3869" t="s">
        <v>99</v>
      </c>
      <c r="E3869" t="s">
        <v>113</v>
      </c>
      <c r="F3869" t="s">
        <v>278</v>
      </c>
      <c r="G3869" t="s">
        <v>309</v>
      </c>
      <c r="H3869">
        <v>62</v>
      </c>
      <c r="I3869">
        <f>MediaSpend[[#This Row],[GrossMediaSpend]]*1.19</f>
        <v>73.78</v>
      </c>
    </row>
    <row r="3870" spans="1:9" x14ac:dyDescent="0.3">
      <c r="A3870" s="7">
        <v>44975</v>
      </c>
      <c r="B3870" s="7">
        <v>2021</v>
      </c>
      <c r="C3870">
        <v>12</v>
      </c>
      <c r="D3870" t="s">
        <v>103</v>
      </c>
      <c r="E3870" t="s">
        <v>113</v>
      </c>
      <c r="F3870" t="s">
        <v>278</v>
      </c>
      <c r="G3870" t="s">
        <v>308</v>
      </c>
      <c r="H3870">
        <v>97</v>
      </c>
      <c r="I3870">
        <f>MediaSpend[[#This Row],[GrossMediaSpend]]*1.19</f>
        <v>115.42999999999999</v>
      </c>
    </row>
    <row r="3871" spans="1:9" x14ac:dyDescent="0.3">
      <c r="A3871" s="7">
        <v>44975</v>
      </c>
      <c r="B3871" s="7">
        <v>2021</v>
      </c>
      <c r="C3871">
        <v>12</v>
      </c>
      <c r="D3871" t="s">
        <v>103</v>
      </c>
      <c r="E3871" t="s">
        <v>113</v>
      </c>
      <c r="F3871" t="s">
        <v>278</v>
      </c>
      <c r="G3871" t="s">
        <v>309</v>
      </c>
      <c r="H3871">
        <v>15</v>
      </c>
      <c r="I3871">
        <f>MediaSpend[[#This Row],[GrossMediaSpend]]*1.19</f>
        <v>17.849999999999998</v>
      </c>
    </row>
    <row r="3872" spans="1:9" x14ac:dyDescent="0.3">
      <c r="A3872" s="7">
        <v>44975</v>
      </c>
      <c r="B3872" s="7">
        <v>2021</v>
      </c>
      <c r="C3872">
        <v>12</v>
      </c>
      <c r="D3872" t="s">
        <v>112</v>
      </c>
      <c r="E3872" t="s">
        <v>113</v>
      </c>
      <c r="F3872" t="s">
        <v>278</v>
      </c>
      <c r="G3872" t="s">
        <v>280</v>
      </c>
      <c r="H3872">
        <v>256</v>
      </c>
      <c r="I3872">
        <f>MediaSpend[[#This Row],[GrossMediaSpend]]*1.19</f>
        <v>304.64</v>
      </c>
    </row>
    <row r="3873" spans="1:9" x14ac:dyDescent="0.3">
      <c r="A3873" s="7">
        <v>44975</v>
      </c>
      <c r="B3873" s="7">
        <v>2021</v>
      </c>
      <c r="C3873">
        <v>12</v>
      </c>
      <c r="D3873" t="s">
        <v>112</v>
      </c>
      <c r="E3873" t="s">
        <v>113</v>
      </c>
      <c r="F3873" t="s">
        <v>278</v>
      </c>
      <c r="G3873" t="s">
        <v>308</v>
      </c>
      <c r="H3873">
        <v>47</v>
      </c>
      <c r="I3873">
        <f>MediaSpend[[#This Row],[GrossMediaSpend]]*1.19</f>
        <v>55.93</v>
      </c>
    </row>
    <row r="3874" spans="1:9" x14ac:dyDescent="0.3">
      <c r="A3874" s="7">
        <v>44975</v>
      </c>
      <c r="B3874" s="7">
        <v>2021</v>
      </c>
      <c r="C3874">
        <v>12</v>
      </c>
      <c r="D3874" t="s">
        <v>112</v>
      </c>
      <c r="E3874" t="s">
        <v>113</v>
      </c>
      <c r="F3874" t="s">
        <v>278</v>
      </c>
      <c r="G3874" t="s">
        <v>281</v>
      </c>
      <c r="H3874">
        <v>213</v>
      </c>
      <c r="I3874">
        <f>MediaSpend[[#This Row],[GrossMediaSpend]]*1.19</f>
        <v>253.47</v>
      </c>
    </row>
    <row r="3875" spans="1:9" x14ac:dyDescent="0.3">
      <c r="A3875" s="7">
        <v>44975</v>
      </c>
      <c r="B3875" s="7">
        <v>2021</v>
      </c>
      <c r="C3875">
        <v>12</v>
      </c>
      <c r="D3875" t="s">
        <v>116</v>
      </c>
      <c r="E3875" t="s">
        <v>113</v>
      </c>
      <c r="F3875" t="s">
        <v>278</v>
      </c>
      <c r="G3875" t="s">
        <v>280</v>
      </c>
      <c r="H3875">
        <v>10</v>
      </c>
      <c r="I3875">
        <f>MediaSpend[[#This Row],[GrossMediaSpend]]*1.19</f>
        <v>11.899999999999999</v>
      </c>
    </row>
    <row r="3876" spans="1:9" x14ac:dyDescent="0.3">
      <c r="A3876" s="7">
        <v>44975</v>
      </c>
      <c r="B3876" s="7">
        <v>2021</v>
      </c>
      <c r="C3876">
        <v>12</v>
      </c>
      <c r="D3876" t="s">
        <v>116</v>
      </c>
      <c r="E3876" t="s">
        <v>113</v>
      </c>
      <c r="F3876" t="s">
        <v>278</v>
      </c>
      <c r="G3876" t="s">
        <v>281</v>
      </c>
      <c r="H3876">
        <v>185</v>
      </c>
      <c r="I3876">
        <f>MediaSpend[[#This Row],[GrossMediaSpend]]*1.19</f>
        <v>220.14999999999998</v>
      </c>
    </row>
    <row r="3877" spans="1:9" x14ac:dyDescent="0.3">
      <c r="A3877" s="7">
        <v>44975</v>
      </c>
      <c r="B3877" s="7">
        <v>2021</v>
      </c>
      <c r="C3877">
        <v>12</v>
      </c>
      <c r="D3877" t="s">
        <v>116</v>
      </c>
      <c r="E3877" t="s">
        <v>113</v>
      </c>
      <c r="F3877" t="s">
        <v>278</v>
      </c>
      <c r="G3877" t="s">
        <v>309</v>
      </c>
      <c r="H3877">
        <v>83</v>
      </c>
      <c r="I3877">
        <f>MediaSpend[[#This Row],[GrossMediaSpend]]*1.19</f>
        <v>98.77</v>
      </c>
    </row>
    <row r="3878" spans="1:9" x14ac:dyDescent="0.3">
      <c r="A3878" s="7">
        <v>44975</v>
      </c>
      <c r="B3878" s="7">
        <v>2021</v>
      </c>
      <c r="C3878">
        <v>12</v>
      </c>
      <c r="D3878" t="s">
        <v>116</v>
      </c>
      <c r="E3878" t="s">
        <v>113</v>
      </c>
      <c r="F3878" t="s">
        <v>278</v>
      </c>
      <c r="G3878" t="s">
        <v>308</v>
      </c>
      <c r="H3878">
        <v>157</v>
      </c>
      <c r="I3878">
        <f>MediaSpend[[#This Row],[GrossMediaSpend]]*1.19</f>
        <v>186.82999999999998</v>
      </c>
    </row>
    <row r="3879" spans="1:9" x14ac:dyDescent="0.3">
      <c r="A3879" s="7">
        <v>44975</v>
      </c>
      <c r="B3879" s="7">
        <v>2021</v>
      </c>
      <c r="C3879">
        <v>12</v>
      </c>
      <c r="D3879" t="s">
        <v>107</v>
      </c>
      <c r="E3879" t="s">
        <v>113</v>
      </c>
      <c r="F3879" t="s">
        <v>156</v>
      </c>
      <c r="G3879" t="s">
        <v>159</v>
      </c>
      <c r="H3879">
        <v>61</v>
      </c>
      <c r="I3879">
        <f>MediaSpend[[#This Row],[GrossMediaSpend]]*1.19</f>
        <v>72.59</v>
      </c>
    </row>
    <row r="3880" spans="1:9" x14ac:dyDescent="0.3">
      <c r="A3880" s="7">
        <v>44975</v>
      </c>
      <c r="B3880" s="7">
        <v>2021</v>
      </c>
      <c r="C3880">
        <v>12</v>
      </c>
      <c r="D3880" t="s">
        <v>103</v>
      </c>
      <c r="E3880" t="s">
        <v>113</v>
      </c>
      <c r="F3880" t="s">
        <v>156</v>
      </c>
      <c r="G3880" t="s">
        <v>159</v>
      </c>
      <c r="H3880">
        <v>9</v>
      </c>
      <c r="I3880">
        <f>MediaSpend[[#This Row],[GrossMediaSpend]]*1.19</f>
        <v>10.709999999999999</v>
      </c>
    </row>
    <row r="3881" spans="1:9" x14ac:dyDescent="0.3">
      <c r="A3881" s="7">
        <v>44975</v>
      </c>
      <c r="B3881" s="7">
        <v>2021</v>
      </c>
      <c r="C3881">
        <v>12</v>
      </c>
      <c r="D3881" t="s">
        <v>111</v>
      </c>
      <c r="E3881" t="s">
        <v>113</v>
      </c>
      <c r="F3881" t="s">
        <v>160</v>
      </c>
      <c r="G3881" t="s">
        <v>160</v>
      </c>
      <c r="H3881">
        <v>6</v>
      </c>
      <c r="I3881">
        <f>MediaSpend[[#This Row],[GrossMediaSpend]]*1.19</f>
        <v>7.14</v>
      </c>
    </row>
    <row r="3882" spans="1:9" x14ac:dyDescent="0.3">
      <c r="A3882" s="7">
        <v>44975</v>
      </c>
      <c r="B3882" s="7">
        <v>2021</v>
      </c>
      <c r="C3882">
        <v>12</v>
      </c>
      <c r="D3882" t="s">
        <v>112</v>
      </c>
      <c r="E3882" t="s">
        <v>113</v>
      </c>
      <c r="F3882" t="s">
        <v>160</v>
      </c>
      <c r="G3882" t="s">
        <v>308</v>
      </c>
      <c r="H3882">
        <v>69</v>
      </c>
      <c r="I3882">
        <f>MediaSpend[[#This Row],[GrossMediaSpend]]*1.19</f>
        <v>82.11</v>
      </c>
    </row>
    <row r="3883" spans="1:9" x14ac:dyDescent="0.3">
      <c r="A3883" s="7">
        <v>44975</v>
      </c>
      <c r="B3883" s="7">
        <v>2021</v>
      </c>
      <c r="C3883">
        <v>12</v>
      </c>
      <c r="D3883" t="s">
        <v>112</v>
      </c>
      <c r="E3883" t="s">
        <v>113</v>
      </c>
      <c r="F3883" t="s">
        <v>160</v>
      </c>
      <c r="G3883" t="s">
        <v>164</v>
      </c>
      <c r="H3883">
        <v>108</v>
      </c>
      <c r="I3883">
        <f>MediaSpend[[#This Row],[GrossMediaSpend]]*1.19</f>
        <v>128.51999999999998</v>
      </c>
    </row>
    <row r="3884" spans="1:9" x14ac:dyDescent="0.3">
      <c r="A3884" s="7">
        <v>44975</v>
      </c>
      <c r="B3884" s="7">
        <v>2021</v>
      </c>
      <c r="C3884">
        <v>12</v>
      </c>
      <c r="D3884" t="s">
        <v>112</v>
      </c>
      <c r="E3884" t="s">
        <v>113</v>
      </c>
      <c r="F3884" t="s">
        <v>160</v>
      </c>
      <c r="G3884" t="s">
        <v>163</v>
      </c>
      <c r="H3884">
        <v>258</v>
      </c>
      <c r="I3884">
        <f>MediaSpend[[#This Row],[GrossMediaSpend]]*1.19</f>
        <v>307.02</v>
      </c>
    </row>
    <row r="3885" spans="1:9" x14ac:dyDescent="0.3">
      <c r="A3885" s="7">
        <v>44975</v>
      </c>
      <c r="B3885" s="7">
        <v>2021</v>
      </c>
      <c r="C3885">
        <v>12</v>
      </c>
      <c r="D3885" t="s">
        <v>112</v>
      </c>
      <c r="E3885" t="s">
        <v>113</v>
      </c>
      <c r="F3885" t="s">
        <v>160</v>
      </c>
      <c r="G3885" t="s">
        <v>162</v>
      </c>
      <c r="H3885">
        <v>209</v>
      </c>
      <c r="I3885">
        <f>MediaSpend[[#This Row],[GrossMediaSpend]]*1.19</f>
        <v>248.70999999999998</v>
      </c>
    </row>
    <row r="3886" spans="1:9" x14ac:dyDescent="0.3">
      <c r="A3886" s="7">
        <v>44975</v>
      </c>
      <c r="B3886" s="7">
        <v>2021</v>
      </c>
      <c r="C3886">
        <v>12</v>
      </c>
      <c r="D3886" t="s">
        <v>112</v>
      </c>
      <c r="E3886" t="s">
        <v>113</v>
      </c>
      <c r="F3886" t="s">
        <v>160</v>
      </c>
      <c r="G3886" t="s">
        <v>160</v>
      </c>
      <c r="H3886">
        <v>212</v>
      </c>
      <c r="I3886">
        <f>MediaSpend[[#This Row],[GrossMediaSpend]]*1.19</f>
        <v>252.28</v>
      </c>
    </row>
    <row r="3887" spans="1:9" x14ac:dyDescent="0.3">
      <c r="A3887" s="7">
        <v>44975</v>
      </c>
      <c r="B3887" s="7">
        <v>2021</v>
      </c>
      <c r="C3887">
        <v>12</v>
      </c>
      <c r="D3887" t="s">
        <v>116</v>
      </c>
      <c r="E3887" t="s">
        <v>113</v>
      </c>
      <c r="F3887" t="s">
        <v>160</v>
      </c>
      <c r="G3887" t="s">
        <v>162</v>
      </c>
      <c r="H3887">
        <v>195</v>
      </c>
      <c r="I3887">
        <f>MediaSpend[[#This Row],[GrossMediaSpend]]*1.19</f>
        <v>232.04999999999998</v>
      </c>
    </row>
    <row r="3888" spans="1:9" x14ac:dyDescent="0.3">
      <c r="A3888" s="7">
        <v>44975</v>
      </c>
      <c r="B3888" s="7">
        <v>2021</v>
      </c>
      <c r="C3888">
        <v>12</v>
      </c>
      <c r="D3888" t="s">
        <v>116</v>
      </c>
      <c r="E3888" t="s">
        <v>113</v>
      </c>
      <c r="F3888" t="s">
        <v>160</v>
      </c>
      <c r="G3888" t="s">
        <v>160</v>
      </c>
      <c r="H3888">
        <v>178</v>
      </c>
      <c r="I3888">
        <f>MediaSpend[[#This Row],[GrossMediaSpend]]*1.19</f>
        <v>211.82</v>
      </c>
    </row>
    <row r="3889" spans="1:9" x14ac:dyDescent="0.3">
      <c r="A3889" s="7">
        <v>44975</v>
      </c>
      <c r="B3889" s="7">
        <v>2021</v>
      </c>
      <c r="C3889">
        <v>12</v>
      </c>
      <c r="D3889" t="s">
        <v>116</v>
      </c>
      <c r="E3889" t="s">
        <v>113</v>
      </c>
      <c r="F3889" t="s">
        <v>160</v>
      </c>
      <c r="G3889" t="s">
        <v>163</v>
      </c>
      <c r="H3889">
        <v>64</v>
      </c>
      <c r="I3889">
        <f>MediaSpend[[#This Row],[GrossMediaSpend]]*1.19</f>
        <v>76.16</v>
      </c>
    </row>
    <row r="3890" spans="1:9" x14ac:dyDescent="0.3">
      <c r="A3890" s="7">
        <v>44975</v>
      </c>
      <c r="B3890" s="7">
        <v>2021</v>
      </c>
      <c r="C3890">
        <v>12</v>
      </c>
      <c r="D3890" t="s">
        <v>116</v>
      </c>
      <c r="E3890" t="s">
        <v>113</v>
      </c>
      <c r="F3890" t="s">
        <v>160</v>
      </c>
      <c r="G3890" t="s">
        <v>164</v>
      </c>
      <c r="H3890">
        <v>132</v>
      </c>
      <c r="I3890">
        <f>MediaSpend[[#This Row],[GrossMediaSpend]]*1.19</f>
        <v>157.07999999999998</v>
      </c>
    </row>
    <row r="3891" spans="1:9" x14ac:dyDescent="0.3">
      <c r="A3891" s="7">
        <v>44975</v>
      </c>
      <c r="B3891" s="7">
        <v>2021</v>
      </c>
      <c r="C3891">
        <v>12</v>
      </c>
      <c r="D3891" t="s">
        <v>116</v>
      </c>
      <c r="E3891" t="s">
        <v>113</v>
      </c>
      <c r="F3891" t="s">
        <v>160</v>
      </c>
      <c r="G3891" t="s">
        <v>349</v>
      </c>
      <c r="H3891">
        <v>158</v>
      </c>
      <c r="I3891">
        <f>MediaSpend[[#This Row],[GrossMediaSpend]]*1.19</f>
        <v>188.01999999999998</v>
      </c>
    </row>
    <row r="3892" spans="1:9" x14ac:dyDescent="0.3">
      <c r="A3892" s="7">
        <v>44975</v>
      </c>
      <c r="B3892" s="7">
        <v>2021</v>
      </c>
      <c r="C3892">
        <v>12</v>
      </c>
      <c r="D3892" t="s">
        <v>116</v>
      </c>
      <c r="E3892" t="s">
        <v>113</v>
      </c>
      <c r="F3892" t="s">
        <v>160</v>
      </c>
      <c r="G3892" t="s">
        <v>308</v>
      </c>
      <c r="H3892">
        <v>137</v>
      </c>
      <c r="I3892">
        <f>MediaSpend[[#This Row],[GrossMediaSpend]]*1.19</f>
        <v>163.03</v>
      </c>
    </row>
    <row r="3893" spans="1:9" x14ac:dyDescent="0.3">
      <c r="A3893" s="7">
        <v>44975</v>
      </c>
      <c r="B3893" s="7">
        <v>2021</v>
      </c>
      <c r="C3893">
        <v>12</v>
      </c>
      <c r="D3893" t="s">
        <v>116</v>
      </c>
      <c r="E3893" t="s">
        <v>113</v>
      </c>
      <c r="F3893" t="s">
        <v>160</v>
      </c>
      <c r="G3893" t="s">
        <v>283</v>
      </c>
      <c r="H3893">
        <v>166</v>
      </c>
      <c r="I3893">
        <f>MediaSpend[[#This Row],[GrossMediaSpend]]*1.19</f>
        <v>197.54</v>
      </c>
    </row>
    <row r="3894" spans="1:9" x14ac:dyDescent="0.3">
      <c r="A3894" s="7">
        <v>44975</v>
      </c>
      <c r="B3894" s="7">
        <v>2021</v>
      </c>
      <c r="C3894">
        <v>12</v>
      </c>
      <c r="D3894" t="s">
        <v>116</v>
      </c>
      <c r="E3894" t="s">
        <v>113</v>
      </c>
      <c r="F3894" t="s">
        <v>160</v>
      </c>
      <c r="G3894" t="s">
        <v>282</v>
      </c>
      <c r="H3894">
        <v>249</v>
      </c>
      <c r="I3894">
        <f>MediaSpend[[#This Row],[GrossMediaSpend]]*1.19</f>
        <v>296.31</v>
      </c>
    </row>
    <row r="3895" spans="1:9" x14ac:dyDescent="0.3">
      <c r="A3895" s="7">
        <v>44975</v>
      </c>
      <c r="B3895" s="7">
        <v>2021</v>
      </c>
      <c r="C3895">
        <v>12</v>
      </c>
      <c r="D3895" t="s">
        <v>116</v>
      </c>
      <c r="E3895" t="s">
        <v>113</v>
      </c>
      <c r="F3895" t="s">
        <v>160</v>
      </c>
      <c r="G3895" t="s">
        <v>461</v>
      </c>
      <c r="H3895">
        <v>228</v>
      </c>
      <c r="I3895">
        <f>MediaSpend[[#This Row],[GrossMediaSpend]]*1.19</f>
        <v>271.32</v>
      </c>
    </row>
    <row r="3896" spans="1:9" x14ac:dyDescent="0.3">
      <c r="A3896" s="7">
        <v>44975</v>
      </c>
      <c r="B3896" s="7">
        <v>2021</v>
      </c>
      <c r="C3896">
        <v>12</v>
      </c>
      <c r="D3896" t="s">
        <v>105</v>
      </c>
      <c r="E3896" t="s">
        <v>100</v>
      </c>
      <c r="F3896" t="s">
        <v>167</v>
      </c>
      <c r="G3896" t="s">
        <v>170</v>
      </c>
      <c r="H3896">
        <v>110</v>
      </c>
      <c r="I3896">
        <f>MediaSpend[[#This Row],[GrossMediaSpend]]*1.19</f>
        <v>130.9</v>
      </c>
    </row>
    <row r="3897" spans="1:9" x14ac:dyDescent="0.3">
      <c r="A3897" s="7">
        <v>44975</v>
      </c>
      <c r="B3897" s="7">
        <v>2021</v>
      </c>
      <c r="C3897">
        <v>12</v>
      </c>
      <c r="D3897" t="s">
        <v>105</v>
      </c>
      <c r="E3897" t="s">
        <v>100</v>
      </c>
      <c r="F3897" t="s">
        <v>167</v>
      </c>
      <c r="G3897" t="s">
        <v>169</v>
      </c>
      <c r="H3897">
        <v>89</v>
      </c>
      <c r="I3897">
        <f>MediaSpend[[#This Row],[GrossMediaSpend]]*1.19</f>
        <v>105.91</v>
      </c>
    </row>
    <row r="3898" spans="1:9" x14ac:dyDescent="0.3">
      <c r="A3898" s="7">
        <v>44975</v>
      </c>
      <c r="B3898" s="7">
        <v>2021</v>
      </c>
      <c r="C3898">
        <v>12</v>
      </c>
      <c r="D3898" t="s">
        <v>173</v>
      </c>
      <c r="E3898" t="s">
        <v>100</v>
      </c>
      <c r="F3898" t="s">
        <v>167</v>
      </c>
      <c r="G3898" t="s">
        <v>284</v>
      </c>
      <c r="H3898">
        <v>163</v>
      </c>
      <c r="I3898">
        <f>MediaSpend[[#This Row],[GrossMediaSpend]]*1.19</f>
        <v>193.97</v>
      </c>
    </row>
    <row r="3899" spans="1:9" x14ac:dyDescent="0.3">
      <c r="A3899" s="7">
        <v>44975</v>
      </c>
      <c r="B3899" s="7">
        <v>2021</v>
      </c>
      <c r="C3899">
        <v>12</v>
      </c>
      <c r="D3899" t="s">
        <v>112</v>
      </c>
      <c r="E3899" t="s">
        <v>100</v>
      </c>
      <c r="F3899" t="s">
        <v>167</v>
      </c>
      <c r="G3899" t="s">
        <v>284</v>
      </c>
      <c r="H3899">
        <v>154</v>
      </c>
      <c r="I3899">
        <f>MediaSpend[[#This Row],[GrossMediaSpend]]*1.19</f>
        <v>183.26</v>
      </c>
    </row>
    <row r="3900" spans="1:9" x14ac:dyDescent="0.3">
      <c r="A3900" s="7">
        <v>44975</v>
      </c>
      <c r="B3900" s="7">
        <v>2021</v>
      </c>
      <c r="C3900">
        <v>12</v>
      </c>
      <c r="D3900" t="s">
        <v>116</v>
      </c>
      <c r="E3900" t="s">
        <v>100</v>
      </c>
      <c r="F3900" t="s">
        <v>160</v>
      </c>
      <c r="G3900" t="s">
        <v>328</v>
      </c>
      <c r="H3900">
        <v>250</v>
      </c>
      <c r="I3900">
        <f>MediaSpend[[#This Row],[GrossMediaSpend]]*1.19</f>
        <v>297.5</v>
      </c>
    </row>
    <row r="3901" spans="1:9" x14ac:dyDescent="0.3">
      <c r="A3901" s="7">
        <v>44975</v>
      </c>
      <c r="B3901" s="7">
        <v>2021</v>
      </c>
      <c r="C3901">
        <v>12</v>
      </c>
      <c r="D3901" t="s">
        <v>103</v>
      </c>
      <c r="E3901" t="s">
        <v>100</v>
      </c>
      <c r="F3901" t="s">
        <v>160</v>
      </c>
      <c r="G3901" t="s">
        <v>171</v>
      </c>
      <c r="H3901">
        <v>95</v>
      </c>
      <c r="I3901">
        <f>MediaSpend[[#This Row],[GrossMediaSpend]]*1.19</f>
        <v>113.05</v>
      </c>
    </row>
    <row r="3902" spans="1:9" x14ac:dyDescent="0.3">
      <c r="A3902" s="7">
        <v>44975</v>
      </c>
      <c r="B3902" s="7">
        <v>2021</v>
      </c>
      <c r="C3902">
        <v>12</v>
      </c>
      <c r="D3902" t="s">
        <v>103</v>
      </c>
      <c r="E3902" t="s">
        <v>100</v>
      </c>
      <c r="F3902" t="s">
        <v>160</v>
      </c>
      <c r="G3902" t="s">
        <v>172</v>
      </c>
      <c r="H3902">
        <v>232</v>
      </c>
      <c r="I3902">
        <f>MediaSpend[[#This Row],[GrossMediaSpend]]*1.19</f>
        <v>276.08</v>
      </c>
    </row>
    <row r="3903" spans="1:9" x14ac:dyDescent="0.3">
      <c r="A3903" s="7">
        <v>44975</v>
      </c>
      <c r="B3903" s="7">
        <v>2021</v>
      </c>
      <c r="C3903">
        <v>12</v>
      </c>
      <c r="D3903" t="s">
        <v>111</v>
      </c>
      <c r="E3903" t="s">
        <v>100</v>
      </c>
      <c r="F3903" t="s">
        <v>160</v>
      </c>
      <c r="G3903" t="s">
        <v>345</v>
      </c>
      <c r="H3903">
        <v>88</v>
      </c>
      <c r="I3903">
        <f>MediaSpend[[#This Row],[GrossMediaSpend]]*1.19</f>
        <v>104.72</v>
      </c>
    </row>
    <row r="3904" spans="1:9" x14ac:dyDescent="0.3">
      <c r="A3904" s="7">
        <v>44975</v>
      </c>
      <c r="B3904" s="7">
        <v>2021</v>
      </c>
      <c r="C3904">
        <v>12</v>
      </c>
      <c r="D3904" t="s">
        <v>111</v>
      </c>
      <c r="E3904" t="s">
        <v>100</v>
      </c>
      <c r="F3904" t="s">
        <v>160</v>
      </c>
      <c r="G3904" t="s">
        <v>467</v>
      </c>
      <c r="H3904">
        <v>189</v>
      </c>
      <c r="I3904">
        <f>MediaSpend[[#This Row],[GrossMediaSpend]]*1.19</f>
        <v>224.91</v>
      </c>
    </row>
    <row r="3905" spans="1:9" x14ac:dyDescent="0.3">
      <c r="A3905" s="7">
        <v>44975</v>
      </c>
      <c r="B3905" s="7">
        <v>2021</v>
      </c>
      <c r="C3905">
        <v>12</v>
      </c>
      <c r="D3905" t="s">
        <v>111</v>
      </c>
      <c r="E3905" t="s">
        <v>100</v>
      </c>
      <c r="F3905" t="s">
        <v>160</v>
      </c>
      <c r="G3905" t="s">
        <v>171</v>
      </c>
      <c r="H3905">
        <v>116</v>
      </c>
      <c r="I3905">
        <f>MediaSpend[[#This Row],[GrossMediaSpend]]*1.19</f>
        <v>138.04</v>
      </c>
    </row>
    <row r="3906" spans="1:9" x14ac:dyDescent="0.3">
      <c r="A3906" s="7">
        <v>44975</v>
      </c>
      <c r="B3906" s="7">
        <v>2021</v>
      </c>
      <c r="C3906">
        <v>12</v>
      </c>
      <c r="D3906" t="s">
        <v>112</v>
      </c>
      <c r="E3906" t="s">
        <v>100</v>
      </c>
      <c r="F3906" t="s">
        <v>160</v>
      </c>
      <c r="G3906" t="s">
        <v>328</v>
      </c>
      <c r="H3906">
        <v>101</v>
      </c>
      <c r="I3906">
        <f>MediaSpend[[#This Row],[GrossMediaSpend]]*1.19</f>
        <v>120.19</v>
      </c>
    </row>
    <row r="3907" spans="1:9" x14ac:dyDescent="0.3">
      <c r="A3907" s="7">
        <v>44975</v>
      </c>
      <c r="B3907" s="7">
        <v>2021</v>
      </c>
      <c r="C3907">
        <v>12</v>
      </c>
      <c r="D3907" t="s">
        <v>112</v>
      </c>
      <c r="E3907" t="s">
        <v>100</v>
      </c>
      <c r="F3907" t="s">
        <v>160</v>
      </c>
      <c r="G3907" t="s">
        <v>430</v>
      </c>
      <c r="H3907">
        <v>234</v>
      </c>
      <c r="I3907">
        <f>MediaSpend[[#This Row],[GrossMediaSpend]]*1.19</f>
        <v>278.45999999999998</v>
      </c>
    </row>
    <row r="3908" spans="1:9" x14ac:dyDescent="0.3">
      <c r="A3908" s="7">
        <v>44975</v>
      </c>
      <c r="B3908" s="7">
        <v>2021</v>
      </c>
      <c r="C3908">
        <v>12</v>
      </c>
      <c r="D3908" t="s">
        <v>116</v>
      </c>
      <c r="E3908" t="s">
        <v>100</v>
      </c>
      <c r="F3908" t="s">
        <v>185</v>
      </c>
      <c r="G3908" t="s">
        <v>186</v>
      </c>
      <c r="H3908">
        <v>145</v>
      </c>
      <c r="I3908">
        <f>MediaSpend[[#This Row],[GrossMediaSpend]]*1.19</f>
        <v>172.54999999999998</v>
      </c>
    </row>
    <row r="3909" spans="1:9" x14ac:dyDescent="0.3">
      <c r="A3909" s="7">
        <v>44975</v>
      </c>
      <c r="B3909" s="7">
        <v>2021</v>
      </c>
      <c r="C3909">
        <v>12</v>
      </c>
      <c r="D3909" t="s">
        <v>116</v>
      </c>
      <c r="E3909" t="s">
        <v>100</v>
      </c>
      <c r="F3909" t="s">
        <v>194</v>
      </c>
      <c r="G3909" t="s">
        <v>195</v>
      </c>
      <c r="H3909">
        <v>170</v>
      </c>
      <c r="I3909">
        <f>MediaSpend[[#This Row],[GrossMediaSpend]]*1.19</f>
        <v>202.29999999999998</v>
      </c>
    </row>
    <row r="3910" spans="1:9" x14ac:dyDescent="0.3">
      <c r="A3910" s="7">
        <v>44975</v>
      </c>
      <c r="B3910" s="7">
        <v>2021</v>
      </c>
      <c r="C3910">
        <v>12</v>
      </c>
      <c r="D3910" t="s">
        <v>187</v>
      </c>
      <c r="E3910" t="s">
        <v>100</v>
      </c>
      <c r="F3910" t="s">
        <v>330</v>
      </c>
      <c r="G3910" t="s">
        <v>331</v>
      </c>
      <c r="H3910">
        <v>249</v>
      </c>
      <c r="I3910">
        <f>MediaSpend[[#This Row],[GrossMediaSpend]]*1.19</f>
        <v>296.31</v>
      </c>
    </row>
    <row r="3911" spans="1:9" x14ac:dyDescent="0.3">
      <c r="A3911" s="7">
        <v>44975</v>
      </c>
      <c r="B3911" s="7">
        <v>2021</v>
      </c>
      <c r="C3911">
        <v>12</v>
      </c>
      <c r="D3911" t="s">
        <v>187</v>
      </c>
      <c r="E3911" t="s">
        <v>100</v>
      </c>
      <c r="F3911" t="s">
        <v>249</v>
      </c>
      <c r="G3911" t="s">
        <v>250</v>
      </c>
      <c r="H3911">
        <v>17</v>
      </c>
      <c r="I3911">
        <f>MediaSpend[[#This Row],[GrossMediaSpend]]*1.19</f>
        <v>20.23</v>
      </c>
    </row>
    <row r="3912" spans="1:9" x14ac:dyDescent="0.3">
      <c r="A3912" s="7">
        <v>44975</v>
      </c>
      <c r="B3912" s="7">
        <v>2021</v>
      </c>
      <c r="C3912">
        <v>12</v>
      </c>
      <c r="D3912" t="s">
        <v>105</v>
      </c>
      <c r="E3912" t="s">
        <v>100</v>
      </c>
      <c r="F3912" t="s">
        <v>122</v>
      </c>
      <c r="G3912" t="s">
        <v>209</v>
      </c>
      <c r="H3912">
        <v>219</v>
      </c>
      <c r="I3912">
        <f>MediaSpend[[#This Row],[GrossMediaSpend]]*1.19</f>
        <v>260.61</v>
      </c>
    </row>
    <row r="3913" spans="1:9" x14ac:dyDescent="0.3">
      <c r="A3913" s="7">
        <v>44975</v>
      </c>
      <c r="B3913" s="7">
        <v>2021</v>
      </c>
      <c r="C3913">
        <v>12</v>
      </c>
      <c r="D3913" t="s">
        <v>105</v>
      </c>
      <c r="E3913" t="s">
        <v>100</v>
      </c>
      <c r="F3913" t="s">
        <v>122</v>
      </c>
      <c r="G3913" t="s">
        <v>201</v>
      </c>
      <c r="H3913">
        <v>45</v>
      </c>
      <c r="I3913">
        <f>MediaSpend[[#This Row],[GrossMediaSpend]]*1.19</f>
        <v>53.55</v>
      </c>
    </row>
    <row r="3914" spans="1:9" x14ac:dyDescent="0.3">
      <c r="A3914" s="7">
        <v>44975</v>
      </c>
      <c r="B3914" s="7">
        <v>2021</v>
      </c>
      <c r="C3914">
        <v>12</v>
      </c>
      <c r="D3914" t="s">
        <v>149</v>
      </c>
      <c r="E3914" t="s">
        <v>100</v>
      </c>
      <c r="F3914" t="s">
        <v>174</v>
      </c>
      <c r="G3914" t="s">
        <v>175</v>
      </c>
      <c r="H3914">
        <v>142</v>
      </c>
      <c r="I3914">
        <f>MediaSpend[[#This Row],[GrossMediaSpend]]*1.19</f>
        <v>168.98</v>
      </c>
    </row>
    <row r="3915" spans="1:9" x14ac:dyDescent="0.3">
      <c r="A3915" s="7">
        <v>44975</v>
      </c>
      <c r="B3915" s="7">
        <v>2021</v>
      </c>
      <c r="C3915">
        <v>12</v>
      </c>
      <c r="D3915" t="s">
        <v>149</v>
      </c>
      <c r="E3915" t="s">
        <v>100</v>
      </c>
      <c r="F3915" t="s">
        <v>249</v>
      </c>
      <c r="G3915" t="s">
        <v>250</v>
      </c>
      <c r="H3915">
        <v>104</v>
      </c>
      <c r="I3915">
        <f>MediaSpend[[#This Row],[GrossMediaSpend]]*1.19</f>
        <v>123.75999999999999</v>
      </c>
    </row>
    <row r="3916" spans="1:9" x14ac:dyDescent="0.3">
      <c r="A3916" s="7">
        <v>44975</v>
      </c>
      <c r="B3916" s="7">
        <v>2021</v>
      </c>
      <c r="C3916">
        <v>12</v>
      </c>
      <c r="D3916" t="s">
        <v>206</v>
      </c>
      <c r="E3916" t="s">
        <v>100</v>
      </c>
      <c r="F3916" t="s">
        <v>278</v>
      </c>
      <c r="G3916" t="s">
        <v>280</v>
      </c>
      <c r="H3916">
        <v>118</v>
      </c>
      <c r="I3916">
        <f>MediaSpend[[#This Row],[GrossMediaSpend]]*1.19</f>
        <v>140.41999999999999</v>
      </c>
    </row>
    <row r="3917" spans="1:9" x14ac:dyDescent="0.3">
      <c r="A3917" s="7">
        <v>44975</v>
      </c>
      <c r="B3917" s="7">
        <v>2021</v>
      </c>
      <c r="C3917">
        <v>12</v>
      </c>
      <c r="D3917" t="s">
        <v>206</v>
      </c>
      <c r="E3917" t="s">
        <v>100</v>
      </c>
      <c r="F3917" t="s">
        <v>424</v>
      </c>
      <c r="G3917" t="s">
        <v>425</v>
      </c>
      <c r="H3917">
        <v>19</v>
      </c>
      <c r="I3917">
        <f>MediaSpend[[#This Row],[GrossMediaSpend]]*1.19</f>
        <v>22.61</v>
      </c>
    </row>
    <row r="3918" spans="1:9" x14ac:dyDescent="0.3">
      <c r="A3918" s="7">
        <v>44975</v>
      </c>
      <c r="B3918" s="7">
        <v>2021</v>
      </c>
      <c r="C3918">
        <v>12</v>
      </c>
      <c r="D3918" t="s">
        <v>112</v>
      </c>
      <c r="E3918" t="s">
        <v>100</v>
      </c>
      <c r="F3918" t="s">
        <v>204</v>
      </c>
      <c r="G3918" t="s">
        <v>205</v>
      </c>
      <c r="H3918">
        <v>136</v>
      </c>
      <c r="I3918">
        <f>MediaSpend[[#This Row],[GrossMediaSpend]]*1.19</f>
        <v>161.84</v>
      </c>
    </row>
    <row r="3919" spans="1:9" x14ac:dyDescent="0.3">
      <c r="A3919" s="7">
        <v>44975</v>
      </c>
      <c r="B3919" s="7">
        <v>2021</v>
      </c>
      <c r="C3919">
        <v>12</v>
      </c>
      <c r="D3919" t="s">
        <v>99</v>
      </c>
      <c r="E3919" t="s">
        <v>100</v>
      </c>
      <c r="F3919" t="s">
        <v>210</v>
      </c>
      <c r="G3919" t="s">
        <v>211</v>
      </c>
      <c r="H3919">
        <v>113</v>
      </c>
      <c r="I3919">
        <f>MediaSpend[[#This Row],[GrossMediaSpend]]*1.19</f>
        <v>134.47</v>
      </c>
    </row>
    <row r="3920" spans="1:9" x14ac:dyDescent="0.3">
      <c r="A3920" s="7">
        <v>44975</v>
      </c>
      <c r="B3920" s="7">
        <v>2021</v>
      </c>
      <c r="C3920">
        <v>12</v>
      </c>
      <c r="D3920" t="s">
        <v>103</v>
      </c>
      <c r="E3920" t="s">
        <v>100</v>
      </c>
      <c r="F3920" t="s">
        <v>210</v>
      </c>
      <c r="G3920" t="s">
        <v>211</v>
      </c>
      <c r="H3920">
        <v>138</v>
      </c>
      <c r="I3920">
        <f>MediaSpend[[#This Row],[GrossMediaSpend]]*1.19</f>
        <v>164.22</v>
      </c>
    </row>
    <row r="3921" spans="1:9" x14ac:dyDescent="0.3">
      <c r="A3921" s="7">
        <v>44975</v>
      </c>
      <c r="B3921" s="7">
        <v>2021</v>
      </c>
      <c r="C3921">
        <v>12</v>
      </c>
      <c r="D3921" t="s">
        <v>111</v>
      </c>
      <c r="E3921" t="s">
        <v>100</v>
      </c>
      <c r="F3921" t="s">
        <v>210</v>
      </c>
      <c r="G3921" t="s">
        <v>211</v>
      </c>
      <c r="H3921">
        <v>100</v>
      </c>
      <c r="I3921">
        <f>MediaSpend[[#This Row],[GrossMediaSpend]]*1.19</f>
        <v>119</v>
      </c>
    </row>
    <row r="3922" spans="1:9" x14ac:dyDescent="0.3">
      <c r="A3922" s="7">
        <v>44975</v>
      </c>
      <c r="B3922" s="7">
        <v>2021</v>
      </c>
      <c r="C3922">
        <v>12</v>
      </c>
      <c r="D3922" t="s">
        <v>107</v>
      </c>
      <c r="E3922" t="s">
        <v>100</v>
      </c>
      <c r="F3922" t="s">
        <v>212</v>
      </c>
      <c r="G3922" t="s">
        <v>376</v>
      </c>
      <c r="H3922">
        <v>169</v>
      </c>
      <c r="I3922">
        <f>MediaSpend[[#This Row],[GrossMediaSpend]]*1.19</f>
        <v>201.10999999999999</v>
      </c>
    </row>
    <row r="3923" spans="1:9" x14ac:dyDescent="0.3">
      <c r="A3923" s="7">
        <v>44975</v>
      </c>
      <c r="B3923" s="7">
        <v>2021</v>
      </c>
      <c r="C3923">
        <v>12</v>
      </c>
      <c r="D3923" t="s">
        <v>173</v>
      </c>
      <c r="E3923" t="s">
        <v>100</v>
      </c>
      <c r="F3923" t="s">
        <v>212</v>
      </c>
      <c r="G3923" t="s">
        <v>213</v>
      </c>
      <c r="H3923">
        <v>161</v>
      </c>
      <c r="I3923">
        <f>MediaSpend[[#This Row],[GrossMediaSpend]]*1.19</f>
        <v>191.59</v>
      </c>
    </row>
    <row r="3924" spans="1:9" x14ac:dyDescent="0.3">
      <c r="A3924" s="7">
        <v>44975</v>
      </c>
      <c r="B3924" s="7">
        <v>2021</v>
      </c>
      <c r="C3924">
        <v>12</v>
      </c>
      <c r="D3924" t="s">
        <v>107</v>
      </c>
      <c r="E3924" t="s">
        <v>100</v>
      </c>
      <c r="F3924" t="s">
        <v>212</v>
      </c>
      <c r="G3924" t="s">
        <v>315</v>
      </c>
      <c r="H3924">
        <v>209</v>
      </c>
      <c r="I3924">
        <f>MediaSpend[[#This Row],[GrossMediaSpend]]*1.19</f>
        <v>248.70999999999998</v>
      </c>
    </row>
    <row r="3925" spans="1:9" x14ac:dyDescent="0.3">
      <c r="A3925" s="7">
        <v>44975</v>
      </c>
      <c r="B3925" s="7">
        <v>2021</v>
      </c>
      <c r="C3925">
        <v>12</v>
      </c>
      <c r="D3925" t="s">
        <v>173</v>
      </c>
      <c r="E3925" t="s">
        <v>100</v>
      </c>
      <c r="F3925" t="s">
        <v>212</v>
      </c>
      <c r="G3925" t="s">
        <v>314</v>
      </c>
      <c r="H3925">
        <v>109</v>
      </c>
      <c r="I3925">
        <f>MediaSpend[[#This Row],[GrossMediaSpend]]*1.19</f>
        <v>129.71</v>
      </c>
    </row>
    <row r="3926" spans="1:9" x14ac:dyDescent="0.3">
      <c r="A3926" s="7">
        <v>44975</v>
      </c>
      <c r="B3926" s="7">
        <v>2021</v>
      </c>
      <c r="C3926">
        <v>12</v>
      </c>
      <c r="D3926" t="s">
        <v>111</v>
      </c>
      <c r="E3926" t="s">
        <v>100</v>
      </c>
      <c r="F3926" t="s">
        <v>212</v>
      </c>
      <c r="G3926" t="s">
        <v>213</v>
      </c>
      <c r="H3926">
        <v>213</v>
      </c>
      <c r="I3926">
        <f>MediaSpend[[#This Row],[GrossMediaSpend]]*1.19</f>
        <v>253.47</v>
      </c>
    </row>
    <row r="3927" spans="1:9" x14ac:dyDescent="0.3">
      <c r="A3927" s="7">
        <v>44975</v>
      </c>
      <c r="B3927" s="7">
        <v>2021</v>
      </c>
      <c r="C3927">
        <v>12</v>
      </c>
      <c r="D3927" t="s">
        <v>149</v>
      </c>
      <c r="E3927" t="s">
        <v>100</v>
      </c>
      <c r="F3927" t="s">
        <v>212</v>
      </c>
      <c r="G3927" t="s">
        <v>315</v>
      </c>
      <c r="H3927">
        <v>233</v>
      </c>
      <c r="I3927">
        <f>MediaSpend[[#This Row],[GrossMediaSpend]]*1.19</f>
        <v>277.27</v>
      </c>
    </row>
    <row r="3928" spans="1:9" x14ac:dyDescent="0.3">
      <c r="A3928" s="7">
        <v>44975</v>
      </c>
      <c r="B3928" s="7">
        <v>2021</v>
      </c>
      <c r="C3928">
        <v>12</v>
      </c>
      <c r="D3928" t="s">
        <v>187</v>
      </c>
      <c r="E3928" t="s">
        <v>100</v>
      </c>
      <c r="F3928" t="s">
        <v>214</v>
      </c>
      <c r="G3928" t="s">
        <v>217</v>
      </c>
      <c r="H3928">
        <v>107</v>
      </c>
      <c r="I3928">
        <f>MediaSpend[[#This Row],[GrossMediaSpend]]*1.19</f>
        <v>127.33</v>
      </c>
    </row>
    <row r="3929" spans="1:9" x14ac:dyDescent="0.3">
      <c r="A3929" s="7">
        <v>44975</v>
      </c>
      <c r="B3929" s="7">
        <v>2021</v>
      </c>
      <c r="C3929">
        <v>12</v>
      </c>
      <c r="D3929" t="s">
        <v>104</v>
      </c>
      <c r="E3929" t="s">
        <v>100</v>
      </c>
      <c r="F3929" t="s">
        <v>214</v>
      </c>
      <c r="G3929" t="s">
        <v>215</v>
      </c>
      <c r="H3929">
        <v>270</v>
      </c>
      <c r="I3929">
        <f>MediaSpend[[#This Row],[GrossMediaSpend]]*1.19</f>
        <v>321.3</v>
      </c>
    </row>
    <row r="3930" spans="1:9" x14ac:dyDescent="0.3">
      <c r="A3930" s="7">
        <v>44975</v>
      </c>
      <c r="B3930" s="7">
        <v>2021</v>
      </c>
      <c r="C3930">
        <v>12</v>
      </c>
      <c r="D3930" t="s">
        <v>222</v>
      </c>
      <c r="E3930" t="s">
        <v>100</v>
      </c>
      <c r="F3930" t="s">
        <v>214</v>
      </c>
      <c r="G3930" t="s">
        <v>297</v>
      </c>
      <c r="H3930">
        <v>190</v>
      </c>
      <c r="I3930">
        <f>MediaSpend[[#This Row],[GrossMediaSpend]]*1.19</f>
        <v>226.1</v>
      </c>
    </row>
    <row r="3931" spans="1:9" x14ac:dyDescent="0.3">
      <c r="A3931" s="7">
        <v>44975</v>
      </c>
      <c r="B3931" s="7">
        <v>2021</v>
      </c>
      <c r="C3931">
        <v>12</v>
      </c>
      <c r="D3931" t="s">
        <v>99</v>
      </c>
      <c r="E3931" t="s">
        <v>100</v>
      </c>
      <c r="F3931" t="s">
        <v>218</v>
      </c>
      <c r="G3931" t="s">
        <v>220</v>
      </c>
      <c r="H3931">
        <v>125</v>
      </c>
      <c r="I3931">
        <f>MediaSpend[[#This Row],[GrossMediaSpend]]*1.19</f>
        <v>148.75</v>
      </c>
    </row>
    <row r="3932" spans="1:9" x14ac:dyDescent="0.3">
      <c r="A3932" s="7">
        <v>44975</v>
      </c>
      <c r="B3932" s="7">
        <v>2021</v>
      </c>
      <c r="C3932">
        <v>12</v>
      </c>
      <c r="D3932" t="s">
        <v>99</v>
      </c>
      <c r="E3932" t="s">
        <v>100</v>
      </c>
      <c r="F3932" t="s">
        <v>218</v>
      </c>
      <c r="G3932" t="s">
        <v>221</v>
      </c>
      <c r="H3932">
        <v>23</v>
      </c>
      <c r="I3932">
        <f>MediaSpend[[#This Row],[GrossMediaSpend]]*1.19</f>
        <v>27.369999999999997</v>
      </c>
    </row>
    <row r="3933" spans="1:9" x14ac:dyDescent="0.3">
      <c r="A3933" s="7">
        <v>44975</v>
      </c>
      <c r="B3933" s="7">
        <v>2021</v>
      </c>
      <c r="C3933">
        <v>12</v>
      </c>
      <c r="D3933" t="s">
        <v>178</v>
      </c>
      <c r="E3933" t="s">
        <v>100</v>
      </c>
      <c r="F3933" t="s">
        <v>218</v>
      </c>
      <c r="G3933" t="s">
        <v>221</v>
      </c>
      <c r="H3933">
        <v>108</v>
      </c>
      <c r="I3933">
        <f>MediaSpend[[#This Row],[GrossMediaSpend]]*1.19</f>
        <v>128.51999999999998</v>
      </c>
    </row>
    <row r="3934" spans="1:9" x14ac:dyDescent="0.3">
      <c r="A3934" s="7">
        <v>44975</v>
      </c>
      <c r="B3934" s="7">
        <v>2021</v>
      </c>
      <c r="C3934">
        <v>12</v>
      </c>
      <c r="D3934" t="s">
        <v>107</v>
      </c>
      <c r="E3934" t="s">
        <v>100</v>
      </c>
      <c r="F3934" t="s">
        <v>218</v>
      </c>
      <c r="G3934" t="s">
        <v>221</v>
      </c>
      <c r="H3934">
        <v>140</v>
      </c>
      <c r="I3934">
        <f>MediaSpend[[#This Row],[GrossMediaSpend]]*1.19</f>
        <v>166.6</v>
      </c>
    </row>
    <row r="3935" spans="1:9" x14ac:dyDescent="0.3">
      <c r="A3935" s="7">
        <v>44975</v>
      </c>
      <c r="B3935" s="7">
        <v>2021</v>
      </c>
      <c r="C3935">
        <v>12</v>
      </c>
      <c r="D3935" t="s">
        <v>206</v>
      </c>
      <c r="E3935" t="s">
        <v>100</v>
      </c>
      <c r="F3935" t="s">
        <v>218</v>
      </c>
      <c r="G3935" t="s">
        <v>221</v>
      </c>
      <c r="H3935">
        <v>28</v>
      </c>
      <c r="I3935">
        <f>MediaSpend[[#This Row],[GrossMediaSpend]]*1.19</f>
        <v>33.32</v>
      </c>
    </row>
    <row r="3936" spans="1:9" x14ac:dyDescent="0.3">
      <c r="A3936" s="7">
        <v>45006</v>
      </c>
      <c r="B3936" s="7">
        <v>2022</v>
      </c>
      <c r="C3936">
        <v>1</v>
      </c>
      <c r="D3936" t="s">
        <v>99</v>
      </c>
      <c r="E3936" t="s">
        <v>100</v>
      </c>
      <c r="F3936" t="s">
        <v>101</v>
      </c>
      <c r="G3936" t="s">
        <v>102</v>
      </c>
      <c r="H3936">
        <v>24</v>
      </c>
      <c r="I3936">
        <f>MediaSpend[[#This Row],[GrossMediaSpend]]*1.19</f>
        <v>28.56</v>
      </c>
    </row>
    <row r="3937" spans="1:9" x14ac:dyDescent="0.3">
      <c r="A3937" s="7">
        <v>45006</v>
      </c>
      <c r="B3937" s="7">
        <v>2022</v>
      </c>
      <c r="C3937">
        <v>1</v>
      </c>
      <c r="D3937" t="s">
        <v>103</v>
      </c>
      <c r="E3937" t="s">
        <v>100</v>
      </c>
      <c r="F3937" t="s">
        <v>101</v>
      </c>
      <c r="G3937" t="s">
        <v>102</v>
      </c>
      <c r="H3937">
        <v>98</v>
      </c>
      <c r="I3937">
        <f>MediaSpend[[#This Row],[GrossMediaSpend]]*1.19</f>
        <v>116.61999999999999</v>
      </c>
    </row>
    <row r="3938" spans="1:9" x14ac:dyDescent="0.3">
      <c r="A3938" s="7">
        <v>45006</v>
      </c>
      <c r="B3938" s="7">
        <v>2022</v>
      </c>
      <c r="C3938">
        <v>1</v>
      </c>
      <c r="D3938" t="s">
        <v>178</v>
      </c>
      <c r="E3938" t="s">
        <v>100</v>
      </c>
      <c r="F3938" t="s">
        <v>101</v>
      </c>
      <c r="G3938" t="s">
        <v>102</v>
      </c>
      <c r="H3938">
        <v>88</v>
      </c>
      <c r="I3938">
        <f>MediaSpend[[#This Row],[GrossMediaSpend]]*1.19</f>
        <v>104.72</v>
      </c>
    </row>
    <row r="3939" spans="1:9" x14ac:dyDescent="0.3">
      <c r="A3939" s="7">
        <v>45006</v>
      </c>
      <c r="B3939" s="7">
        <v>2022</v>
      </c>
      <c r="C3939">
        <v>1</v>
      </c>
      <c r="D3939" t="s">
        <v>104</v>
      </c>
      <c r="E3939" t="s">
        <v>100</v>
      </c>
      <c r="F3939" t="s">
        <v>101</v>
      </c>
      <c r="G3939" t="s">
        <v>102</v>
      </c>
      <c r="H3939">
        <v>188</v>
      </c>
      <c r="I3939">
        <f>MediaSpend[[#This Row],[GrossMediaSpend]]*1.19</f>
        <v>223.72</v>
      </c>
    </row>
    <row r="3940" spans="1:9" x14ac:dyDescent="0.3">
      <c r="A3940" s="7">
        <v>45006</v>
      </c>
      <c r="B3940" s="7">
        <v>2022</v>
      </c>
      <c r="C3940">
        <v>1</v>
      </c>
      <c r="D3940" t="s">
        <v>111</v>
      </c>
      <c r="E3940" t="s">
        <v>100</v>
      </c>
      <c r="F3940" t="s">
        <v>101</v>
      </c>
      <c r="G3940" t="s">
        <v>102</v>
      </c>
      <c r="H3940">
        <v>125</v>
      </c>
      <c r="I3940">
        <f>MediaSpend[[#This Row],[GrossMediaSpend]]*1.19</f>
        <v>148.75</v>
      </c>
    </row>
    <row r="3941" spans="1:9" x14ac:dyDescent="0.3">
      <c r="A3941" s="7">
        <v>45006</v>
      </c>
      <c r="B3941" s="7">
        <v>2022</v>
      </c>
      <c r="C3941">
        <v>1</v>
      </c>
      <c r="D3941" t="s">
        <v>105</v>
      </c>
      <c r="E3941" t="s">
        <v>100</v>
      </c>
      <c r="F3941" t="s">
        <v>101</v>
      </c>
      <c r="G3941" t="s">
        <v>102</v>
      </c>
      <c r="H3941">
        <v>146</v>
      </c>
      <c r="I3941">
        <f>MediaSpend[[#This Row],[GrossMediaSpend]]*1.19</f>
        <v>173.73999999999998</v>
      </c>
    </row>
    <row r="3942" spans="1:9" x14ac:dyDescent="0.3">
      <c r="A3942" s="7">
        <v>45006</v>
      </c>
      <c r="B3942" s="7">
        <v>2022</v>
      </c>
      <c r="C3942">
        <v>1</v>
      </c>
      <c r="D3942" t="s">
        <v>99</v>
      </c>
      <c r="E3942" t="s">
        <v>100</v>
      </c>
      <c r="F3942" t="s">
        <v>101</v>
      </c>
      <c r="G3942" t="s">
        <v>106</v>
      </c>
      <c r="H3942">
        <v>5</v>
      </c>
      <c r="I3942">
        <f>MediaSpend[[#This Row],[GrossMediaSpend]]*1.19</f>
        <v>5.9499999999999993</v>
      </c>
    </row>
    <row r="3943" spans="1:9" x14ac:dyDescent="0.3">
      <c r="A3943" s="7">
        <v>45006</v>
      </c>
      <c r="B3943" s="7">
        <v>2022</v>
      </c>
      <c r="C3943">
        <v>1</v>
      </c>
      <c r="D3943" t="s">
        <v>111</v>
      </c>
      <c r="E3943" t="s">
        <v>100</v>
      </c>
      <c r="F3943" t="s">
        <v>101</v>
      </c>
      <c r="G3943" t="s">
        <v>106</v>
      </c>
      <c r="H3943">
        <v>74</v>
      </c>
      <c r="I3943">
        <f>MediaSpend[[#This Row],[GrossMediaSpend]]*1.19</f>
        <v>88.06</v>
      </c>
    </row>
    <row r="3944" spans="1:9" x14ac:dyDescent="0.3">
      <c r="A3944" s="7">
        <v>45006</v>
      </c>
      <c r="B3944" s="7">
        <v>2022</v>
      </c>
      <c r="C3944">
        <v>1</v>
      </c>
      <c r="D3944" t="s">
        <v>105</v>
      </c>
      <c r="E3944" t="s">
        <v>100</v>
      </c>
      <c r="F3944" t="s">
        <v>101</v>
      </c>
      <c r="G3944" t="s">
        <v>106</v>
      </c>
      <c r="H3944">
        <v>207</v>
      </c>
      <c r="I3944">
        <f>MediaSpend[[#This Row],[GrossMediaSpend]]*1.19</f>
        <v>246.32999999999998</v>
      </c>
    </row>
    <row r="3945" spans="1:9" x14ac:dyDescent="0.3">
      <c r="A3945" s="7">
        <v>45006</v>
      </c>
      <c r="B3945" s="7">
        <v>2022</v>
      </c>
      <c r="C3945">
        <v>1</v>
      </c>
      <c r="D3945" t="s">
        <v>103</v>
      </c>
      <c r="E3945" t="s">
        <v>100</v>
      </c>
      <c r="F3945" t="s">
        <v>101</v>
      </c>
      <c r="G3945" t="s">
        <v>110</v>
      </c>
      <c r="H3945">
        <v>132</v>
      </c>
      <c r="I3945">
        <f>MediaSpend[[#This Row],[GrossMediaSpend]]*1.19</f>
        <v>157.07999999999998</v>
      </c>
    </row>
    <row r="3946" spans="1:9" x14ac:dyDescent="0.3">
      <c r="A3946" s="7">
        <v>45006</v>
      </c>
      <c r="B3946" s="7">
        <v>2022</v>
      </c>
      <c r="C3946">
        <v>1</v>
      </c>
      <c r="D3946" t="s">
        <v>103</v>
      </c>
      <c r="E3946" t="s">
        <v>100</v>
      </c>
      <c r="F3946" t="s">
        <v>101</v>
      </c>
      <c r="G3946" t="s">
        <v>340</v>
      </c>
      <c r="H3946">
        <v>89</v>
      </c>
      <c r="I3946">
        <f>MediaSpend[[#This Row],[GrossMediaSpend]]*1.19</f>
        <v>105.91</v>
      </c>
    </row>
    <row r="3947" spans="1:9" x14ac:dyDescent="0.3">
      <c r="A3947" s="7">
        <v>45006</v>
      </c>
      <c r="B3947" s="7">
        <v>2022</v>
      </c>
      <c r="C3947">
        <v>1</v>
      </c>
      <c r="D3947" t="s">
        <v>104</v>
      </c>
      <c r="E3947" t="s">
        <v>100</v>
      </c>
      <c r="F3947" t="s">
        <v>101</v>
      </c>
      <c r="G3947" t="s">
        <v>400</v>
      </c>
      <c r="H3947">
        <v>115</v>
      </c>
      <c r="I3947">
        <f>MediaSpend[[#This Row],[GrossMediaSpend]]*1.19</f>
        <v>136.85</v>
      </c>
    </row>
    <row r="3948" spans="1:9" x14ac:dyDescent="0.3">
      <c r="A3948" s="7">
        <v>45006</v>
      </c>
      <c r="B3948" s="7">
        <v>2022</v>
      </c>
      <c r="C3948">
        <v>1</v>
      </c>
      <c r="D3948" t="s">
        <v>111</v>
      </c>
      <c r="E3948" t="s">
        <v>100</v>
      </c>
      <c r="F3948" t="s">
        <v>101</v>
      </c>
      <c r="G3948" t="s">
        <v>109</v>
      </c>
      <c r="H3948">
        <v>115</v>
      </c>
      <c r="I3948">
        <f>MediaSpend[[#This Row],[GrossMediaSpend]]*1.19</f>
        <v>136.85</v>
      </c>
    </row>
    <row r="3949" spans="1:9" x14ac:dyDescent="0.3">
      <c r="A3949" s="7">
        <v>45006</v>
      </c>
      <c r="B3949" s="7">
        <v>2022</v>
      </c>
      <c r="C3949">
        <v>1</v>
      </c>
      <c r="D3949" t="s">
        <v>111</v>
      </c>
      <c r="E3949" t="s">
        <v>100</v>
      </c>
      <c r="F3949" t="s">
        <v>101</v>
      </c>
      <c r="G3949" t="s">
        <v>110</v>
      </c>
      <c r="H3949">
        <v>198</v>
      </c>
      <c r="I3949">
        <f>MediaSpend[[#This Row],[GrossMediaSpend]]*1.19</f>
        <v>235.61999999999998</v>
      </c>
    </row>
    <row r="3950" spans="1:9" x14ac:dyDescent="0.3">
      <c r="A3950" s="7">
        <v>45006</v>
      </c>
      <c r="B3950" s="7">
        <v>2022</v>
      </c>
      <c r="C3950">
        <v>1</v>
      </c>
      <c r="D3950" t="s">
        <v>99</v>
      </c>
      <c r="E3950" t="s">
        <v>113</v>
      </c>
      <c r="F3950" t="s">
        <v>114</v>
      </c>
      <c r="G3950" t="s">
        <v>228</v>
      </c>
      <c r="H3950">
        <v>176</v>
      </c>
      <c r="I3950">
        <f>MediaSpend[[#This Row],[GrossMediaSpend]]*1.19</f>
        <v>209.44</v>
      </c>
    </row>
    <row r="3951" spans="1:9" x14ac:dyDescent="0.3">
      <c r="A3951" s="7">
        <v>45006</v>
      </c>
      <c r="B3951" s="7">
        <v>2022</v>
      </c>
      <c r="C3951">
        <v>1</v>
      </c>
      <c r="D3951" t="s">
        <v>99</v>
      </c>
      <c r="E3951" t="s">
        <v>113</v>
      </c>
      <c r="F3951" t="s">
        <v>114</v>
      </c>
      <c r="G3951" t="s">
        <v>225</v>
      </c>
      <c r="H3951">
        <v>167</v>
      </c>
      <c r="I3951">
        <f>MediaSpend[[#This Row],[GrossMediaSpend]]*1.19</f>
        <v>198.73</v>
      </c>
    </row>
    <row r="3952" spans="1:9" x14ac:dyDescent="0.3">
      <c r="A3952" s="7">
        <v>45006</v>
      </c>
      <c r="B3952" s="7">
        <v>2022</v>
      </c>
      <c r="C3952">
        <v>1</v>
      </c>
      <c r="D3952" t="s">
        <v>105</v>
      </c>
      <c r="E3952" t="s">
        <v>113</v>
      </c>
      <c r="F3952" t="s">
        <v>114</v>
      </c>
      <c r="G3952" t="s">
        <v>388</v>
      </c>
      <c r="H3952">
        <v>167</v>
      </c>
      <c r="I3952">
        <f>MediaSpend[[#This Row],[GrossMediaSpend]]*1.19</f>
        <v>198.73</v>
      </c>
    </row>
    <row r="3953" spans="1:9" x14ac:dyDescent="0.3">
      <c r="A3953" s="7">
        <v>45006</v>
      </c>
      <c r="B3953" s="7">
        <v>2022</v>
      </c>
      <c r="C3953">
        <v>1</v>
      </c>
      <c r="D3953" t="s">
        <v>116</v>
      </c>
      <c r="E3953" t="s">
        <v>113</v>
      </c>
      <c r="F3953" t="s">
        <v>114</v>
      </c>
      <c r="G3953" t="s">
        <v>115</v>
      </c>
      <c r="H3953">
        <v>98</v>
      </c>
      <c r="I3953">
        <f>MediaSpend[[#This Row],[GrossMediaSpend]]*1.19</f>
        <v>116.61999999999999</v>
      </c>
    </row>
    <row r="3954" spans="1:9" x14ac:dyDescent="0.3">
      <c r="A3954" s="7">
        <v>45006</v>
      </c>
      <c r="B3954" s="7">
        <v>2022</v>
      </c>
      <c r="C3954">
        <v>1</v>
      </c>
      <c r="D3954" t="s">
        <v>116</v>
      </c>
      <c r="E3954" t="s">
        <v>113</v>
      </c>
      <c r="F3954" t="s">
        <v>114</v>
      </c>
      <c r="G3954" t="s">
        <v>227</v>
      </c>
      <c r="H3954">
        <v>213</v>
      </c>
      <c r="I3954">
        <f>MediaSpend[[#This Row],[GrossMediaSpend]]*1.19</f>
        <v>253.47</v>
      </c>
    </row>
    <row r="3955" spans="1:9" x14ac:dyDescent="0.3">
      <c r="A3955" s="7">
        <v>45006</v>
      </c>
      <c r="B3955" s="7">
        <v>2022</v>
      </c>
      <c r="C3955">
        <v>1</v>
      </c>
      <c r="D3955" t="s">
        <v>116</v>
      </c>
      <c r="E3955" t="s">
        <v>113</v>
      </c>
      <c r="F3955" t="s">
        <v>114</v>
      </c>
      <c r="G3955" t="s">
        <v>226</v>
      </c>
      <c r="H3955">
        <v>91</v>
      </c>
      <c r="I3955">
        <f>MediaSpend[[#This Row],[GrossMediaSpend]]*1.19</f>
        <v>108.28999999999999</v>
      </c>
    </row>
    <row r="3956" spans="1:9" x14ac:dyDescent="0.3">
      <c r="A3956" s="7">
        <v>45006</v>
      </c>
      <c r="B3956" s="7">
        <v>2022</v>
      </c>
      <c r="C3956">
        <v>1</v>
      </c>
      <c r="D3956" t="s">
        <v>99</v>
      </c>
      <c r="E3956" t="s">
        <v>113</v>
      </c>
      <c r="F3956" t="s">
        <v>114</v>
      </c>
      <c r="G3956" t="s">
        <v>117</v>
      </c>
      <c r="H3956">
        <v>26</v>
      </c>
      <c r="I3956">
        <f>MediaSpend[[#This Row],[GrossMediaSpend]]*1.19</f>
        <v>30.939999999999998</v>
      </c>
    </row>
    <row r="3957" spans="1:9" x14ac:dyDescent="0.3">
      <c r="A3957" s="7">
        <v>45006</v>
      </c>
      <c r="B3957" s="7">
        <v>2022</v>
      </c>
      <c r="C3957">
        <v>1</v>
      </c>
      <c r="D3957" t="s">
        <v>99</v>
      </c>
      <c r="E3957" t="s">
        <v>118</v>
      </c>
      <c r="F3957" t="s">
        <v>119</v>
      </c>
      <c r="G3957" t="s">
        <v>120</v>
      </c>
      <c r="H3957">
        <v>103</v>
      </c>
      <c r="I3957">
        <f>MediaSpend[[#This Row],[GrossMediaSpend]]*1.19</f>
        <v>122.57</v>
      </c>
    </row>
    <row r="3958" spans="1:9" x14ac:dyDescent="0.3">
      <c r="A3958" s="7">
        <v>45006</v>
      </c>
      <c r="B3958" s="7">
        <v>2022</v>
      </c>
      <c r="C3958">
        <v>1</v>
      </c>
      <c r="D3958" t="s">
        <v>107</v>
      </c>
      <c r="E3958" t="s">
        <v>118</v>
      </c>
      <c r="F3958" t="s">
        <v>119</v>
      </c>
      <c r="G3958" t="s">
        <v>120</v>
      </c>
      <c r="H3958">
        <v>212</v>
      </c>
      <c r="I3958">
        <f>MediaSpend[[#This Row],[GrossMediaSpend]]*1.19</f>
        <v>252.28</v>
      </c>
    </row>
    <row r="3959" spans="1:9" x14ac:dyDescent="0.3">
      <c r="A3959" s="7">
        <v>45006</v>
      </c>
      <c r="B3959" s="7">
        <v>2022</v>
      </c>
      <c r="C3959">
        <v>1</v>
      </c>
      <c r="D3959" t="s">
        <v>99</v>
      </c>
      <c r="E3959" t="s">
        <v>118</v>
      </c>
      <c r="F3959" t="s">
        <v>119</v>
      </c>
      <c r="G3959" t="s">
        <v>121</v>
      </c>
      <c r="H3959">
        <v>48</v>
      </c>
      <c r="I3959">
        <f>MediaSpend[[#This Row],[GrossMediaSpend]]*1.19</f>
        <v>57.12</v>
      </c>
    </row>
    <row r="3960" spans="1:9" x14ac:dyDescent="0.3">
      <c r="A3960" s="7">
        <v>45006</v>
      </c>
      <c r="B3960" s="7">
        <v>2022</v>
      </c>
      <c r="C3960">
        <v>1</v>
      </c>
      <c r="D3960" t="s">
        <v>99</v>
      </c>
      <c r="E3960" t="s">
        <v>118</v>
      </c>
      <c r="F3960" t="s">
        <v>119</v>
      </c>
      <c r="G3960" t="s">
        <v>229</v>
      </c>
      <c r="H3960">
        <v>245</v>
      </c>
      <c r="I3960">
        <f>MediaSpend[[#This Row],[GrossMediaSpend]]*1.19</f>
        <v>291.55</v>
      </c>
    </row>
    <row r="3961" spans="1:9" x14ac:dyDescent="0.3">
      <c r="A3961" s="7">
        <v>45006</v>
      </c>
      <c r="B3961" s="7">
        <v>2022</v>
      </c>
      <c r="C3961">
        <v>1</v>
      </c>
      <c r="D3961" t="s">
        <v>107</v>
      </c>
      <c r="E3961" t="s">
        <v>118</v>
      </c>
      <c r="F3961" t="s">
        <v>119</v>
      </c>
      <c r="G3961" t="s">
        <v>229</v>
      </c>
      <c r="H3961">
        <v>95</v>
      </c>
      <c r="I3961">
        <f>MediaSpend[[#This Row],[GrossMediaSpend]]*1.19</f>
        <v>113.05</v>
      </c>
    </row>
    <row r="3962" spans="1:9" x14ac:dyDescent="0.3">
      <c r="A3962" s="7">
        <v>45006</v>
      </c>
      <c r="B3962" s="7">
        <v>2022</v>
      </c>
      <c r="C3962">
        <v>1</v>
      </c>
      <c r="D3962" t="s">
        <v>99</v>
      </c>
      <c r="E3962" t="s">
        <v>118</v>
      </c>
      <c r="F3962" t="s">
        <v>218</v>
      </c>
      <c r="G3962" t="s">
        <v>230</v>
      </c>
      <c r="H3962">
        <v>214</v>
      </c>
      <c r="I3962">
        <f>MediaSpend[[#This Row],[GrossMediaSpend]]*1.19</f>
        <v>254.66</v>
      </c>
    </row>
    <row r="3963" spans="1:9" x14ac:dyDescent="0.3">
      <c r="A3963" s="7">
        <v>45006</v>
      </c>
      <c r="B3963" s="7">
        <v>2022</v>
      </c>
      <c r="C3963">
        <v>1</v>
      </c>
      <c r="D3963" t="s">
        <v>107</v>
      </c>
      <c r="E3963" t="s">
        <v>118</v>
      </c>
      <c r="F3963" t="s">
        <v>218</v>
      </c>
      <c r="G3963" t="s">
        <v>230</v>
      </c>
      <c r="H3963">
        <v>25</v>
      </c>
      <c r="I3963">
        <f>MediaSpend[[#This Row],[GrossMediaSpend]]*1.19</f>
        <v>29.75</v>
      </c>
    </row>
    <row r="3964" spans="1:9" x14ac:dyDescent="0.3">
      <c r="A3964" s="7">
        <v>45006</v>
      </c>
      <c r="B3964" s="7">
        <v>2022</v>
      </c>
      <c r="C3964">
        <v>1</v>
      </c>
      <c r="D3964" t="s">
        <v>107</v>
      </c>
      <c r="E3964" t="s">
        <v>118</v>
      </c>
      <c r="F3964" t="s">
        <v>320</v>
      </c>
      <c r="G3964" t="s">
        <v>321</v>
      </c>
      <c r="H3964">
        <v>201</v>
      </c>
      <c r="I3964">
        <f>MediaSpend[[#This Row],[GrossMediaSpend]]*1.19</f>
        <v>239.19</v>
      </c>
    </row>
    <row r="3965" spans="1:9" x14ac:dyDescent="0.3">
      <c r="A3965" s="7">
        <v>45006</v>
      </c>
      <c r="B3965" s="7">
        <v>2022</v>
      </c>
      <c r="C3965">
        <v>1</v>
      </c>
      <c r="D3965" t="s">
        <v>99</v>
      </c>
      <c r="E3965" t="s">
        <v>118</v>
      </c>
      <c r="F3965" t="s">
        <v>267</v>
      </c>
      <c r="G3965" t="s">
        <v>268</v>
      </c>
      <c r="H3965">
        <v>27</v>
      </c>
      <c r="I3965">
        <f>MediaSpend[[#This Row],[GrossMediaSpend]]*1.19</f>
        <v>32.129999999999995</v>
      </c>
    </row>
    <row r="3966" spans="1:9" x14ac:dyDescent="0.3">
      <c r="A3966" s="7">
        <v>45006</v>
      </c>
      <c r="B3966" s="7">
        <v>2022</v>
      </c>
      <c r="C3966">
        <v>1</v>
      </c>
      <c r="D3966" t="s">
        <v>261</v>
      </c>
      <c r="E3966" t="s">
        <v>113</v>
      </c>
      <c r="F3966" t="s">
        <v>468</v>
      </c>
      <c r="G3966" t="s">
        <v>469</v>
      </c>
      <c r="H3966">
        <v>197</v>
      </c>
      <c r="I3966">
        <f>MediaSpend[[#This Row],[GrossMediaSpend]]*1.19</f>
        <v>234.42999999999998</v>
      </c>
    </row>
    <row r="3967" spans="1:9" x14ac:dyDescent="0.3">
      <c r="A3967" s="7">
        <v>45006</v>
      </c>
      <c r="B3967" s="7">
        <v>2022</v>
      </c>
      <c r="C3967">
        <v>1</v>
      </c>
      <c r="D3967" t="s">
        <v>103</v>
      </c>
      <c r="E3967" t="s">
        <v>113</v>
      </c>
      <c r="F3967" t="s">
        <v>470</v>
      </c>
      <c r="G3967" t="s">
        <v>471</v>
      </c>
      <c r="H3967">
        <v>249</v>
      </c>
      <c r="I3967">
        <f>MediaSpend[[#This Row],[GrossMediaSpend]]*1.19</f>
        <v>296.31</v>
      </c>
    </row>
    <row r="3968" spans="1:9" x14ac:dyDescent="0.3">
      <c r="A3968" s="7">
        <v>45006</v>
      </c>
      <c r="B3968" s="7">
        <v>2022</v>
      </c>
      <c r="C3968">
        <v>1</v>
      </c>
      <c r="D3968" t="s">
        <v>103</v>
      </c>
      <c r="E3968" t="s">
        <v>113</v>
      </c>
      <c r="F3968" t="s">
        <v>368</v>
      </c>
      <c r="G3968" t="s">
        <v>369</v>
      </c>
      <c r="H3968">
        <v>95</v>
      </c>
      <c r="I3968">
        <f>MediaSpend[[#This Row],[GrossMediaSpend]]*1.19</f>
        <v>113.05</v>
      </c>
    </row>
    <row r="3969" spans="1:9" x14ac:dyDescent="0.3">
      <c r="A3969" s="7">
        <v>45006</v>
      </c>
      <c r="B3969" s="7">
        <v>2022</v>
      </c>
      <c r="C3969">
        <v>1</v>
      </c>
      <c r="D3969" t="s">
        <v>99</v>
      </c>
      <c r="E3969" t="s">
        <v>113</v>
      </c>
      <c r="F3969" t="s">
        <v>239</v>
      </c>
      <c r="G3969" t="s">
        <v>240</v>
      </c>
      <c r="H3969">
        <v>174</v>
      </c>
      <c r="I3969">
        <f>MediaSpend[[#This Row],[GrossMediaSpend]]*1.19</f>
        <v>207.06</v>
      </c>
    </row>
    <row r="3970" spans="1:9" x14ac:dyDescent="0.3">
      <c r="A3970" s="7">
        <v>45006</v>
      </c>
      <c r="B3970" s="7">
        <v>2022</v>
      </c>
      <c r="C3970">
        <v>1</v>
      </c>
      <c r="D3970" t="s">
        <v>99</v>
      </c>
      <c r="E3970" t="s">
        <v>113</v>
      </c>
      <c r="F3970" t="s">
        <v>135</v>
      </c>
      <c r="G3970" t="s">
        <v>136</v>
      </c>
      <c r="H3970">
        <v>102</v>
      </c>
      <c r="I3970">
        <f>MediaSpend[[#This Row],[GrossMediaSpend]]*1.19</f>
        <v>121.38</v>
      </c>
    </row>
    <row r="3971" spans="1:9" x14ac:dyDescent="0.3">
      <c r="A3971" s="7">
        <v>45006</v>
      </c>
      <c r="B3971" s="7">
        <v>2022</v>
      </c>
      <c r="C3971">
        <v>1</v>
      </c>
      <c r="D3971" t="s">
        <v>103</v>
      </c>
      <c r="E3971" t="s">
        <v>113</v>
      </c>
      <c r="F3971" t="s">
        <v>137</v>
      </c>
      <c r="G3971" t="s">
        <v>138</v>
      </c>
      <c r="H3971">
        <v>153</v>
      </c>
      <c r="I3971">
        <f>MediaSpend[[#This Row],[GrossMediaSpend]]*1.19</f>
        <v>182.07</v>
      </c>
    </row>
    <row r="3972" spans="1:9" x14ac:dyDescent="0.3">
      <c r="A3972" s="7">
        <v>45006</v>
      </c>
      <c r="B3972" s="7">
        <v>2022</v>
      </c>
      <c r="C3972">
        <v>1</v>
      </c>
      <c r="D3972" t="s">
        <v>472</v>
      </c>
      <c r="E3972" t="s">
        <v>113</v>
      </c>
      <c r="F3972" t="s">
        <v>473</v>
      </c>
      <c r="G3972" t="s">
        <v>474</v>
      </c>
      <c r="H3972">
        <v>8</v>
      </c>
      <c r="I3972">
        <f>MediaSpend[[#This Row],[GrossMediaSpend]]*1.19</f>
        <v>9.52</v>
      </c>
    </row>
    <row r="3973" spans="1:9" x14ac:dyDescent="0.3">
      <c r="A3973" s="7">
        <v>45006</v>
      </c>
      <c r="B3973" s="7">
        <v>2022</v>
      </c>
      <c r="C3973">
        <v>1</v>
      </c>
      <c r="D3973" t="s">
        <v>107</v>
      </c>
      <c r="E3973" t="s">
        <v>113</v>
      </c>
      <c r="F3973" t="s">
        <v>150</v>
      </c>
      <c r="G3973" t="s">
        <v>151</v>
      </c>
      <c r="H3973">
        <v>44</v>
      </c>
      <c r="I3973">
        <f>MediaSpend[[#This Row],[GrossMediaSpend]]*1.19</f>
        <v>52.36</v>
      </c>
    </row>
    <row r="3974" spans="1:9" x14ac:dyDescent="0.3">
      <c r="A3974" s="7">
        <v>45006</v>
      </c>
      <c r="B3974" s="7">
        <v>2022</v>
      </c>
      <c r="C3974">
        <v>1</v>
      </c>
      <c r="D3974" t="s">
        <v>107</v>
      </c>
      <c r="E3974" t="s">
        <v>113</v>
      </c>
      <c r="F3974" t="s">
        <v>325</v>
      </c>
      <c r="G3974" t="s">
        <v>326</v>
      </c>
      <c r="H3974">
        <v>146</v>
      </c>
      <c r="I3974">
        <f>MediaSpend[[#This Row],[GrossMediaSpend]]*1.19</f>
        <v>173.73999999999998</v>
      </c>
    </row>
    <row r="3975" spans="1:9" x14ac:dyDescent="0.3">
      <c r="A3975" s="7">
        <v>45006</v>
      </c>
      <c r="B3975" s="7">
        <v>2022</v>
      </c>
      <c r="C3975">
        <v>1</v>
      </c>
      <c r="D3975" t="s">
        <v>149</v>
      </c>
      <c r="E3975" t="s">
        <v>113</v>
      </c>
      <c r="F3975" t="s">
        <v>150</v>
      </c>
      <c r="G3975" t="s">
        <v>151</v>
      </c>
      <c r="H3975">
        <v>42</v>
      </c>
      <c r="I3975">
        <f>MediaSpend[[#This Row],[GrossMediaSpend]]*1.19</f>
        <v>49.98</v>
      </c>
    </row>
    <row r="3976" spans="1:9" x14ac:dyDescent="0.3">
      <c r="A3976" s="7">
        <v>45006</v>
      </c>
      <c r="B3976" s="7">
        <v>2022</v>
      </c>
      <c r="C3976">
        <v>1</v>
      </c>
      <c r="D3976" t="s">
        <v>105</v>
      </c>
      <c r="E3976" t="s">
        <v>113</v>
      </c>
      <c r="F3976" t="s">
        <v>237</v>
      </c>
      <c r="G3976" t="s">
        <v>276</v>
      </c>
      <c r="H3976">
        <v>140</v>
      </c>
      <c r="I3976">
        <f>MediaSpend[[#This Row],[GrossMediaSpend]]*1.19</f>
        <v>166.6</v>
      </c>
    </row>
    <row r="3977" spans="1:9" x14ac:dyDescent="0.3">
      <c r="A3977" s="7">
        <v>45006</v>
      </c>
      <c r="B3977" s="7">
        <v>2022</v>
      </c>
      <c r="C3977">
        <v>1</v>
      </c>
      <c r="D3977" t="s">
        <v>111</v>
      </c>
      <c r="E3977" t="s">
        <v>113</v>
      </c>
      <c r="F3977" t="s">
        <v>150</v>
      </c>
      <c r="G3977" t="s">
        <v>151</v>
      </c>
      <c r="H3977">
        <v>29</v>
      </c>
      <c r="I3977">
        <f>MediaSpend[[#This Row],[GrossMediaSpend]]*1.19</f>
        <v>34.51</v>
      </c>
    </row>
    <row r="3978" spans="1:9" x14ac:dyDescent="0.3">
      <c r="A3978" s="7">
        <v>45006</v>
      </c>
      <c r="B3978" s="7">
        <v>2022</v>
      </c>
      <c r="C3978">
        <v>1</v>
      </c>
      <c r="D3978" t="s">
        <v>111</v>
      </c>
      <c r="E3978" t="s">
        <v>113</v>
      </c>
      <c r="F3978" t="s">
        <v>135</v>
      </c>
      <c r="G3978" t="s">
        <v>136</v>
      </c>
      <c r="H3978">
        <v>209</v>
      </c>
      <c r="I3978">
        <f>MediaSpend[[#This Row],[GrossMediaSpend]]*1.19</f>
        <v>248.70999999999998</v>
      </c>
    </row>
    <row r="3979" spans="1:9" x14ac:dyDescent="0.3">
      <c r="A3979" s="7">
        <v>45006</v>
      </c>
      <c r="B3979" s="7">
        <v>2022</v>
      </c>
      <c r="C3979">
        <v>1</v>
      </c>
      <c r="D3979" t="s">
        <v>116</v>
      </c>
      <c r="E3979" t="s">
        <v>113</v>
      </c>
      <c r="F3979" t="s">
        <v>231</v>
      </c>
      <c r="G3979" t="s">
        <v>232</v>
      </c>
      <c r="H3979">
        <v>257</v>
      </c>
      <c r="I3979">
        <f>MediaSpend[[#This Row],[GrossMediaSpend]]*1.19</f>
        <v>305.83</v>
      </c>
    </row>
    <row r="3980" spans="1:9" x14ac:dyDescent="0.3">
      <c r="A3980" s="7">
        <v>45006</v>
      </c>
      <c r="B3980" s="7">
        <v>2022</v>
      </c>
      <c r="C3980">
        <v>1</v>
      </c>
      <c r="D3980" t="s">
        <v>105</v>
      </c>
      <c r="E3980" t="s">
        <v>113</v>
      </c>
      <c r="F3980" t="s">
        <v>154</v>
      </c>
      <c r="G3980" t="s">
        <v>307</v>
      </c>
      <c r="H3980">
        <v>167</v>
      </c>
      <c r="I3980">
        <f>MediaSpend[[#This Row],[GrossMediaSpend]]*1.19</f>
        <v>198.73</v>
      </c>
    </row>
    <row r="3981" spans="1:9" x14ac:dyDescent="0.3">
      <c r="A3981" s="7">
        <v>45006</v>
      </c>
      <c r="B3981" s="7">
        <v>2022</v>
      </c>
      <c r="C3981">
        <v>1</v>
      </c>
      <c r="D3981" t="s">
        <v>112</v>
      </c>
      <c r="E3981" t="s">
        <v>113</v>
      </c>
      <c r="F3981" t="s">
        <v>278</v>
      </c>
      <c r="G3981" t="s">
        <v>308</v>
      </c>
      <c r="H3981">
        <v>183</v>
      </c>
      <c r="I3981">
        <f>MediaSpend[[#This Row],[GrossMediaSpend]]*1.19</f>
        <v>217.76999999999998</v>
      </c>
    </row>
    <row r="3982" spans="1:9" x14ac:dyDescent="0.3">
      <c r="A3982" s="7">
        <v>45006</v>
      </c>
      <c r="B3982" s="7">
        <v>2022</v>
      </c>
      <c r="C3982">
        <v>1</v>
      </c>
      <c r="D3982" t="s">
        <v>112</v>
      </c>
      <c r="E3982" t="s">
        <v>113</v>
      </c>
      <c r="F3982" t="s">
        <v>278</v>
      </c>
      <c r="G3982" t="s">
        <v>280</v>
      </c>
      <c r="H3982">
        <v>143</v>
      </c>
      <c r="I3982">
        <f>MediaSpend[[#This Row],[GrossMediaSpend]]*1.19</f>
        <v>170.17</v>
      </c>
    </row>
    <row r="3983" spans="1:9" x14ac:dyDescent="0.3">
      <c r="A3983" s="7">
        <v>45006</v>
      </c>
      <c r="B3983" s="7">
        <v>2022</v>
      </c>
      <c r="C3983">
        <v>1</v>
      </c>
      <c r="D3983" t="s">
        <v>112</v>
      </c>
      <c r="E3983" t="s">
        <v>113</v>
      </c>
      <c r="F3983" t="s">
        <v>278</v>
      </c>
      <c r="G3983" t="s">
        <v>281</v>
      </c>
      <c r="H3983">
        <v>119</v>
      </c>
      <c r="I3983">
        <f>MediaSpend[[#This Row],[GrossMediaSpend]]*1.19</f>
        <v>141.60999999999999</v>
      </c>
    </row>
    <row r="3984" spans="1:9" x14ac:dyDescent="0.3">
      <c r="A3984" s="7">
        <v>45006</v>
      </c>
      <c r="B3984" s="7">
        <v>2022</v>
      </c>
      <c r="C3984">
        <v>1</v>
      </c>
      <c r="D3984" t="s">
        <v>107</v>
      </c>
      <c r="E3984" t="s">
        <v>113</v>
      </c>
      <c r="F3984" t="s">
        <v>156</v>
      </c>
      <c r="G3984" t="s">
        <v>159</v>
      </c>
      <c r="H3984">
        <v>161</v>
      </c>
      <c r="I3984">
        <f>MediaSpend[[#This Row],[GrossMediaSpend]]*1.19</f>
        <v>191.59</v>
      </c>
    </row>
    <row r="3985" spans="1:9" x14ac:dyDescent="0.3">
      <c r="A3985" s="7">
        <v>45006</v>
      </c>
      <c r="B3985" s="7">
        <v>2022</v>
      </c>
      <c r="C3985">
        <v>1</v>
      </c>
      <c r="D3985" t="s">
        <v>116</v>
      </c>
      <c r="E3985" t="s">
        <v>113</v>
      </c>
      <c r="F3985" t="s">
        <v>156</v>
      </c>
      <c r="G3985" t="s">
        <v>159</v>
      </c>
      <c r="H3985">
        <v>172</v>
      </c>
      <c r="I3985">
        <f>MediaSpend[[#This Row],[GrossMediaSpend]]*1.19</f>
        <v>204.67999999999998</v>
      </c>
    </row>
    <row r="3986" spans="1:9" x14ac:dyDescent="0.3">
      <c r="A3986" s="7">
        <v>45006</v>
      </c>
      <c r="B3986" s="7">
        <v>2022</v>
      </c>
      <c r="C3986">
        <v>1</v>
      </c>
      <c r="D3986" t="s">
        <v>112</v>
      </c>
      <c r="E3986" t="s">
        <v>113</v>
      </c>
      <c r="F3986" t="s">
        <v>156</v>
      </c>
      <c r="G3986" t="s">
        <v>159</v>
      </c>
      <c r="H3986">
        <v>257</v>
      </c>
      <c r="I3986">
        <f>MediaSpend[[#This Row],[GrossMediaSpend]]*1.19</f>
        <v>305.83</v>
      </c>
    </row>
    <row r="3987" spans="1:9" x14ac:dyDescent="0.3">
      <c r="A3987" s="7">
        <v>45006</v>
      </c>
      <c r="B3987" s="7">
        <v>2022</v>
      </c>
      <c r="C3987">
        <v>1</v>
      </c>
      <c r="D3987" t="s">
        <v>111</v>
      </c>
      <c r="E3987" t="s">
        <v>113</v>
      </c>
      <c r="F3987" t="s">
        <v>160</v>
      </c>
      <c r="G3987" t="s">
        <v>160</v>
      </c>
      <c r="H3987">
        <v>214</v>
      </c>
      <c r="I3987">
        <f>MediaSpend[[#This Row],[GrossMediaSpend]]*1.19</f>
        <v>254.66</v>
      </c>
    </row>
    <row r="3988" spans="1:9" x14ac:dyDescent="0.3">
      <c r="A3988" s="7">
        <v>45006</v>
      </c>
      <c r="B3988" s="7">
        <v>2022</v>
      </c>
      <c r="C3988">
        <v>1</v>
      </c>
      <c r="D3988" t="s">
        <v>112</v>
      </c>
      <c r="E3988" t="s">
        <v>113</v>
      </c>
      <c r="F3988" t="s">
        <v>160</v>
      </c>
      <c r="G3988" t="s">
        <v>162</v>
      </c>
      <c r="H3988">
        <v>165</v>
      </c>
      <c r="I3988">
        <f>MediaSpend[[#This Row],[GrossMediaSpend]]*1.19</f>
        <v>196.35</v>
      </c>
    </row>
    <row r="3989" spans="1:9" x14ac:dyDescent="0.3">
      <c r="A3989" s="7">
        <v>45006</v>
      </c>
      <c r="B3989" s="7">
        <v>2022</v>
      </c>
      <c r="C3989">
        <v>1</v>
      </c>
      <c r="D3989" t="s">
        <v>105</v>
      </c>
      <c r="E3989" t="s">
        <v>100</v>
      </c>
      <c r="F3989" t="s">
        <v>167</v>
      </c>
      <c r="G3989" t="s">
        <v>169</v>
      </c>
      <c r="H3989">
        <v>21</v>
      </c>
      <c r="I3989">
        <f>MediaSpend[[#This Row],[GrossMediaSpend]]*1.19</f>
        <v>24.99</v>
      </c>
    </row>
    <row r="3990" spans="1:9" x14ac:dyDescent="0.3">
      <c r="A3990" s="7">
        <v>45006</v>
      </c>
      <c r="B3990" s="7">
        <v>2022</v>
      </c>
      <c r="C3990">
        <v>1</v>
      </c>
      <c r="D3990" t="s">
        <v>105</v>
      </c>
      <c r="E3990" t="s">
        <v>100</v>
      </c>
      <c r="F3990" t="s">
        <v>167</v>
      </c>
      <c r="G3990" t="s">
        <v>170</v>
      </c>
      <c r="H3990">
        <v>102</v>
      </c>
      <c r="I3990">
        <f>MediaSpend[[#This Row],[GrossMediaSpend]]*1.19</f>
        <v>121.38</v>
      </c>
    </row>
    <row r="3991" spans="1:9" x14ac:dyDescent="0.3">
      <c r="A3991" s="7">
        <v>45006</v>
      </c>
      <c r="B3991" s="7">
        <v>2022</v>
      </c>
      <c r="C3991">
        <v>1</v>
      </c>
      <c r="D3991" t="s">
        <v>178</v>
      </c>
      <c r="E3991" t="s">
        <v>100</v>
      </c>
      <c r="F3991" t="s">
        <v>167</v>
      </c>
      <c r="G3991" t="s">
        <v>475</v>
      </c>
      <c r="H3991">
        <v>200</v>
      </c>
      <c r="I3991">
        <f>MediaSpend[[#This Row],[GrossMediaSpend]]*1.19</f>
        <v>238</v>
      </c>
    </row>
    <row r="3992" spans="1:9" x14ac:dyDescent="0.3">
      <c r="A3992" s="7">
        <v>45006</v>
      </c>
      <c r="B3992" s="7">
        <v>2022</v>
      </c>
      <c r="C3992">
        <v>1</v>
      </c>
      <c r="D3992" t="s">
        <v>103</v>
      </c>
      <c r="E3992" t="s">
        <v>100</v>
      </c>
      <c r="F3992" t="s">
        <v>160</v>
      </c>
      <c r="G3992" t="s">
        <v>172</v>
      </c>
      <c r="H3992">
        <v>35</v>
      </c>
      <c r="I3992">
        <f>MediaSpend[[#This Row],[GrossMediaSpend]]*1.19</f>
        <v>41.65</v>
      </c>
    </row>
    <row r="3993" spans="1:9" x14ac:dyDescent="0.3">
      <c r="A3993" s="7">
        <v>45006</v>
      </c>
      <c r="B3993" s="7">
        <v>2022</v>
      </c>
      <c r="C3993">
        <v>1</v>
      </c>
      <c r="D3993" t="s">
        <v>103</v>
      </c>
      <c r="E3993" t="s">
        <v>100</v>
      </c>
      <c r="F3993" t="s">
        <v>160</v>
      </c>
      <c r="G3993" t="s">
        <v>171</v>
      </c>
      <c r="H3993">
        <v>167</v>
      </c>
      <c r="I3993">
        <f>MediaSpend[[#This Row],[GrossMediaSpend]]*1.19</f>
        <v>198.73</v>
      </c>
    </row>
    <row r="3994" spans="1:9" x14ac:dyDescent="0.3">
      <c r="A3994" s="7">
        <v>45006</v>
      </c>
      <c r="B3994" s="7">
        <v>2022</v>
      </c>
      <c r="C3994">
        <v>1</v>
      </c>
      <c r="D3994" t="s">
        <v>116</v>
      </c>
      <c r="E3994" t="s">
        <v>100</v>
      </c>
      <c r="F3994" t="s">
        <v>160</v>
      </c>
      <c r="G3994" t="s">
        <v>328</v>
      </c>
      <c r="H3994">
        <v>265</v>
      </c>
      <c r="I3994">
        <f>MediaSpend[[#This Row],[GrossMediaSpend]]*1.19</f>
        <v>315.34999999999997</v>
      </c>
    </row>
    <row r="3995" spans="1:9" x14ac:dyDescent="0.3">
      <c r="A3995" s="7">
        <v>45006</v>
      </c>
      <c r="B3995" s="7">
        <v>2022</v>
      </c>
      <c r="C3995">
        <v>1</v>
      </c>
      <c r="D3995" t="s">
        <v>112</v>
      </c>
      <c r="E3995" t="s">
        <v>100</v>
      </c>
      <c r="F3995" t="s">
        <v>160</v>
      </c>
      <c r="G3995" t="s">
        <v>328</v>
      </c>
      <c r="H3995">
        <v>201</v>
      </c>
      <c r="I3995">
        <f>MediaSpend[[#This Row],[GrossMediaSpend]]*1.19</f>
        <v>239.19</v>
      </c>
    </row>
    <row r="3996" spans="1:9" x14ac:dyDescent="0.3">
      <c r="A3996" s="7">
        <v>45006</v>
      </c>
      <c r="B3996" s="7">
        <v>2022</v>
      </c>
      <c r="C3996">
        <v>1</v>
      </c>
      <c r="D3996" t="s">
        <v>173</v>
      </c>
      <c r="E3996" t="s">
        <v>100</v>
      </c>
      <c r="F3996" t="s">
        <v>183</v>
      </c>
      <c r="G3996" t="s">
        <v>464</v>
      </c>
      <c r="H3996">
        <v>199</v>
      </c>
      <c r="I3996">
        <f>MediaSpend[[#This Row],[GrossMediaSpend]]*1.19</f>
        <v>236.81</v>
      </c>
    </row>
    <row r="3997" spans="1:9" x14ac:dyDescent="0.3">
      <c r="A3997" s="7">
        <v>45006</v>
      </c>
      <c r="B3997" s="7">
        <v>2022</v>
      </c>
      <c r="C3997">
        <v>1</v>
      </c>
      <c r="D3997" t="s">
        <v>99</v>
      </c>
      <c r="E3997" t="s">
        <v>100</v>
      </c>
      <c r="F3997" t="s">
        <v>428</v>
      </c>
      <c r="G3997" t="s">
        <v>429</v>
      </c>
      <c r="H3997">
        <v>65</v>
      </c>
      <c r="I3997">
        <f>MediaSpend[[#This Row],[GrossMediaSpend]]*1.19</f>
        <v>77.349999999999994</v>
      </c>
    </row>
    <row r="3998" spans="1:9" x14ac:dyDescent="0.3">
      <c r="A3998" s="7">
        <v>45006</v>
      </c>
      <c r="B3998" s="7">
        <v>2022</v>
      </c>
      <c r="C3998">
        <v>1</v>
      </c>
      <c r="D3998" t="s">
        <v>187</v>
      </c>
      <c r="E3998" t="s">
        <v>100</v>
      </c>
      <c r="F3998" t="s">
        <v>330</v>
      </c>
      <c r="G3998" t="s">
        <v>331</v>
      </c>
      <c r="H3998">
        <v>23</v>
      </c>
      <c r="I3998">
        <f>MediaSpend[[#This Row],[GrossMediaSpend]]*1.19</f>
        <v>27.369999999999997</v>
      </c>
    </row>
    <row r="3999" spans="1:9" x14ac:dyDescent="0.3">
      <c r="A3999" s="7">
        <v>45006</v>
      </c>
      <c r="B3999" s="7">
        <v>2022</v>
      </c>
      <c r="C3999">
        <v>1</v>
      </c>
      <c r="D3999" t="s">
        <v>187</v>
      </c>
      <c r="E3999" t="s">
        <v>100</v>
      </c>
      <c r="F3999" t="s">
        <v>287</v>
      </c>
      <c r="G3999" t="s">
        <v>288</v>
      </c>
      <c r="H3999">
        <v>65</v>
      </c>
      <c r="I3999">
        <f>MediaSpend[[#This Row],[GrossMediaSpend]]*1.19</f>
        <v>77.349999999999994</v>
      </c>
    </row>
    <row r="4000" spans="1:9" x14ac:dyDescent="0.3">
      <c r="A4000" s="7">
        <v>45006</v>
      </c>
      <c r="B4000" s="7">
        <v>2022</v>
      </c>
      <c r="C4000">
        <v>1</v>
      </c>
      <c r="D4000" t="s">
        <v>187</v>
      </c>
      <c r="E4000" t="s">
        <v>100</v>
      </c>
      <c r="F4000" t="s">
        <v>431</v>
      </c>
      <c r="G4000" t="s">
        <v>432</v>
      </c>
      <c r="H4000">
        <v>61</v>
      </c>
      <c r="I4000">
        <f>MediaSpend[[#This Row],[GrossMediaSpend]]*1.19</f>
        <v>72.59</v>
      </c>
    </row>
    <row r="4001" spans="1:9" x14ac:dyDescent="0.3">
      <c r="A4001" s="7">
        <v>45006</v>
      </c>
      <c r="B4001" s="7">
        <v>2022</v>
      </c>
      <c r="C4001">
        <v>1</v>
      </c>
      <c r="D4001" t="s">
        <v>107</v>
      </c>
      <c r="E4001" t="s">
        <v>100</v>
      </c>
      <c r="F4001" t="s">
        <v>174</v>
      </c>
      <c r="G4001" t="s">
        <v>175</v>
      </c>
      <c r="H4001">
        <v>161</v>
      </c>
      <c r="I4001">
        <f>MediaSpend[[#This Row],[GrossMediaSpend]]*1.19</f>
        <v>191.59</v>
      </c>
    </row>
    <row r="4002" spans="1:9" x14ac:dyDescent="0.3">
      <c r="A4002" s="7">
        <v>45006</v>
      </c>
      <c r="B4002" s="7">
        <v>2022</v>
      </c>
      <c r="C4002">
        <v>1</v>
      </c>
      <c r="D4002" t="s">
        <v>107</v>
      </c>
      <c r="E4002" t="s">
        <v>100</v>
      </c>
      <c r="F4002" t="s">
        <v>197</v>
      </c>
      <c r="G4002" t="s">
        <v>198</v>
      </c>
      <c r="H4002">
        <v>83</v>
      </c>
      <c r="I4002">
        <f>MediaSpend[[#This Row],[GrossMediaSpend]]*1.19</f>
        <v>98.77</v>
      </c>
    </row>
    <row r="4003" spans="1:9" x14ac:dyDescent="0.3">
      <c r="A4003" s="7">
        <v>45006</v>
      </c>
      <c r="B4003" s="7">
        <v>2022</v>
      </c>
      <c r="C4003">
        <v>1</v>
      </c>
      <c r="D4003" t="s">
        <v>116</v>
      </c>
      <c r="E4003" t="s">
        <v>100</v>
      </c>
      <c r="F4003" t="s">
        <v>156</v>
      </c>
      <c r="G4003" t="s">
        <v>308</v>
      </c>
      <c r="H4003">
        <v>24</v>
      </c>
      <c r="I4003">
        <f>MediaSpend[[#This Row],[GrossMediaSpend]]*1.19</f>
        <v>28.56</v>
      </c>
    </row>
    <row r="4004" spans="1:9" x14ac:dyDescent="0.3">
      <c r="A4004" s="7">
        <v>45006</v>
      </c>
      <c r="B4004" s="7">
        <v>2022</v>
      </c>
      <c r="C4004">
        <v>1</v>
      </c>
      <c r="D4004" t="s">
        <v>111</v>
      </c>
      <c r="E4004" t="s">
        <v>100</v>
      </c>
      <c r="F4004" t="s">
        <v>156</v>
      </c>
      <c r="G4004" t="s">
        <v>159</v>
      </c>
      <c r="H4004">
        <v>102</v>
      </c>
      <c r="I4004">
        <f>MediaSpend[[#This Row],[GrossMediaSpend]]*1.19</f>
        <v>121.38</v>
      </c>
    </row>
    <row r="4005" spans="1:9" x14ac:dyDescent="0.3">
      <c r="A4005" s="7">
        <v>45006</v>
      </c>
      <c r="B4005" s="7">
        <v>2022</v>
      </c>
      <c r="C4005">
        <v>1</v>
      </c>
      <c r="D4005" t="s">
        <v>149</v>
      </c>
      <c r="E4005" t="s">
        <v>100</v>
      </c>
      <c r="F4005" t="s">
        <v>174</v>
      </c>
      <c r="G4005" t="s">
        <v>175</v>
      </c>
      <c r="H4005">
        <v>77</v>
      </c>
      <c r="I4005">
        <f>MediaSpend[[#This Row],[GrossMediaSpend]]*1.19</f>
        <v>91.63</v>
      </c>
    </row>
    <row r="4006" spans="1:9" x14ac:dyDescent="0.3">
      <c r="A4006" s="7">
        <v>45006</v>
      </c>
      <c r="B4006" s="7">
        <v>2022</v>
      </c>
      <c r="C4006">
        <v>1</v>
      </c>
      <c r="D4006" t="s">
        <v>149</v>
      </c>
      <c r="E4006" t="s">
        <v>100</v>
      </c>
      <c r="F4006" t="s">
        <v>476</v>
      </c>
      <c r="G4006" t="s">
        <v>477</v>
      </c>
      <c r="H4006">
        <v>156</v>
      </c>
      <c r="I4006">
        <f>MediaSpend[[#This Row],[GrossMediaSpend]]*1.19</f>
        <v>185.64</v>
      </c>
    </row>
    <row r="4007" spans="1:9" x14ac:dyDescent="0.3">
      <c r="A4007" s="7">
        <v>45006</v>
      </c>
      <c r="B4007" s="7">
        <v>2022</v>
      </c>
      <c r="C4007">
        <v>1</v>
      </c>
      <c r="D4007" t="s">
        <v>105</v>
      </c>
      <c r="E4007" t="s">
        <v>100</v>
      </c>
      <c r="F4007" t="s">
        <v>122</v>
      </c>
      <c r="G4007" t="s">
        <v>201</v>
      </c>
      <c r="H4007">
        <v>250</v>
      </c>
      <c r="I4007">
        <f>MediaSpend[[#This Row],[GrossMediaSpend]]*1.19</f>
        <v>297.5</v>
      </c>
    </row>
    <row r="4008" spans="1:9" x14ac:dyDescent="0.3">
      <c r="A4008" s="7">
        <v>45006</v>
      </c>
      <c r="B4008" s="7">
        <v>2022</v>
      </c>
      <c r="C4008">
        <v>1</v>
      </c>
      <c r="D4008" t="s">
        <v>105</v>
      </c>
      <c r="E4008" t="s">
        <v>100</v>
      </c>
      <c r="F4008" t="s">
        <v>122</v>
      </c>
      <c r="G4008" t="s">
        <v>209</v>
      </c>
      <c r="H4008">
        <v>55</v>
      </c>
      <c r="I4008">
        <f>MediaSpend[[#This Row],[GrossMediaSpend]]*1.19</f>
        <v>65.45</v>
      </c>
    </row>
    <row r="4009" spans="1:9" x14ac:dyDescent="0.3">
      <c r="A4009" s="7">
        <v>45006</v>
      </c>
      <c r="B4009" s="7">
        <v>2022</v>
      </c>
      <c r="C4009">
        <v>1</v>
      </c>
      <c r="D4009" t="s">
        <v>116</v>
      </c>
      <c r="E4009" t="s">
        <v>100</v>
      </c>
      <c r="F4009" t="s">
        <v>156</v>
      </c>
      <c r="G4009" t="s">
        <v>232</v>
      </c>
      <c r="H4009">
        <v>71</v>
      </c>
      <c r="I4009">
        <f>MediaSpend[[#This Row],[GrossMediaSpend]]*1.19</f>
        <v>84.49</v>
      </c>
    </row>
    <row r="4010" spans="1:9" x14ac:dyDescent="0.3">
      <c r="A4010" s="7">
        <v>45006</v>
      </c>
      <c r="B4010" s="7">
        <v>2022</v>
      </c>
      <c r="C4010">
        <v>1</v>
      </c>
      <c r="D4010" t="s">
        <v>116</v>
      </c>
      <c r="E4010" t="s">
        <v>100</v>
      </c>
      <c r="F4010" t="s">
        <v>185</v>
      </c>
      <c r="G4010" t="s">
        <v>186</v>
      </c>
      <c r="H4010">
        <v>261</v>
      </c>
      <c r="I4010">
        <f>MediaSpend[[#This Row],[GrossMediaSpend]]*1.19</f>
        <v>310.58999999999997</v>
      </c>
    </row>
    <row r="4011" spans="1:9" x14ac:dyDescent="0.3">
      <c r="A4011" s="7">
        <v>45006</v>
      </c>
      <c r="B4011" s="7">
        <v>2022</v>
      </c>
      <c r="C4011">
        <v>1</v>
      </c>
      <c r="D4011" t="s">
        <v>112</v>
      </c>
      <c r="E4011" t="s">
        <v>100</v>
      </c>
      <c r="F4011" t="s">
        <v>421</v>
      </c>
      <c r="G4011" t="s">
        <v>411</v>
      </c>
      <c r="H4011">
        <v>184</v>
      </c>
      <c r="I4011">
        <f>MediaSpend[[#This Row],[GrossMediaSpend]]*1.19</f>
        <v>218.95999999999998</v>
      </c>
    </row>
    <row r="4012" spans="1:9" x14ac:dyDescent="0.3">
      <c r="A4012" s="7">
        <v>45006</v>
      </c>
      <c r="B4012" s="7">
        <v>2022</v>
      </c>
      <c r="C4012">
        <v>1</v>
      </c>
      <c r="D4012" t="s">
        <v>206</v>
      </c>
      <c r="E4012" t="s">
        <v>100</v>
      </c>
      <c r="F4012" t="s">
        <v>278</v>
      </c>
      <c r="G4012" t="s">
        <v>280</v>
      </c>
      <c r="H4012">
        <v>230</v>
      </c>
      <c r="I4012">
        <f>MediaSpend[[#This Row],[GrossMediaSpend]]*1.19</f>
        <v>273.7</v>
      </c>
    </row>
    <row r="4013" spans="1:9" x14ac:dyDescent="0.3">
      <c r="A4013" s="7">
        <v>45006</v>
      </c>
      <c r="B4013" s="7">
        <v>2022</v>
      </c>
      <c r="C4013">
        <v>1</v>
      </c>
      <c r="D4013" t="s">
        <v>206</v>
      </c>
      <c r="E4013" t="s">
        <v>100</v>
      </c>
      <c r="F4013" t="s">
        <v>424</v>
      </c>
      <c r="G4013" t="s">
        <v>425</v>
      </c>
      <c r="H4013">
        <v>75</v>
      </c>
      <c r="I4013">
        <f>MediaSpend[[#This Row],[GrossMediaSpend]]*1.19</f>
        <v>89.25</v>
      </c>
    </row>
    <row r="4014" spans="1:9" x14ac:dyDescent="0.3">
      <c r="A4014" s="7">
        <v>45006</v>
      </c>
      <c r="B4014" s="7">
        <v>2022</v>
      </c>
      <c r="C4014">
        <v>1</v>
      </c>
      <c r="D4014" t="s">
        <v>112</v>
      </c>
      <c r="E4014" t="s">
        <v>100</v>
      </c>
      <c r="F4014" t="s">
        <v>204</v>
      </c>
      <c r="G4014" t="s">
        <v>205</v>
      </c>
      <c r="H4014">
        <v>182</v>
      </c>
      <c r="I4014">
        <f>MediaSpend[[#This Row],[GrossMediaSpend]]*1.19</f>
        <v>216.57999999999998</v>
      </c>
    </row>
    <row r="4015" spans="1:9" x14ac:dyDescent="0.3">
      <c r="A4015" s="7">
        <v>45006</v>
      </c>
      <c r="B4015" s="7">
        <v>2022</v>
      </c>
      <c r="C4015">
        <v>1</v>
      </c>
      <c r="D4015" t="s">
        <v>103</v>
      </c>
      <c r="E4015" t="s">
        <v>100</v>
      </c>
      <c r="F4015" t="s">
        <v>210</v>
      </c>
      <c r="G4015" t="s">
        <v>211</v>
      </c>
      <c r="H4015">
        <v>188</v>
      </c>
      <c r="I4015">
        <f>MediaSpend[[#This Row],[GrossMediaSpend]]*1.19</f>
        <v>223.72</v>
      </c>
    </row>
    <row r="4016" spans="1:9" x14ac:dyDescent="0.3">
      <c r="A4016" s="7">
        <v>45006</v>
      </c>
      <c r="B4016" s="7">
        <v>2022</v>
      </c>
      <c r="C4016">
        <v>1</v>
      </c>
      <c r="D4016" t="s">
        <v>111</v>
      </c>
      <c r="E4016" t="s">
        <v>100</v>
      </c>
      <c r="F4016" t="s">
        <v>210</v>
      </c>
      <c r="G4016" t="s">
        <v>211</v>
      </c>
      <c r="H4016">
        <v>240</v>
      </c>
      <c r="I4016">
        <f>MediaSpend[[#This Row],[GrossMediaSpend]]*1.19</f>
        <v>285.59999999999997</v>
      </c>
    </row>
    <row r="4017" spans="1:9" x14ac:dyDescent="0.3">
      <c r="A4017" s="7">
        <v>45006</v>
      </c>
      <c r="B4017" s="7">
        <v>2022</v>
      </c>
      <c r="C4017">
        <v>1</v>
      </c>
      <c r="D4017" t="s">
        <v>173</v>
      </c>
      <c r="E4017" t="s">
        <v>100</v>
      </c>
      <c r="F4017" t="s">
        <v>212</v>
      </c>
      <c r="G4017" t="s">
        <v>213</v>
      </c>
      <c r="H4017">
        <v>155</v>
      </c>
      <c r="I4017">
        <f>MediaSpend[[#This Row],[GrossMediaSpend]]*1.19</f>
        <v>184.45</v>
      </c>
    </row>
    <row r="4018" spans="1:9" x14ac:dyDescent="0.3">
      <c r="A4018" s="7">
        <v>45006</v>
      </c>
      <c r="B4018" s="7">
        <v>2022</v>
      </c>
      <c r="C4018">
        <v>1</v>
      </c>
      <c r="D4018" t="s">
        <v>107</v>
      </c>
      <c r="E4018" t="s">
        <v>100</v>
      </c>
      <c r="F4018" t="s">
        <v>212</v>
      </c>
      <c r="G4018" t="s">
        <v>315</v>
      </c>
      <c r="H4018">
        <v>180</v>
      </c>
      <c r="I4018">
        <f>MediaSpend[[#This Row],[GrossMediaSpend]]*1.19</f>
        <v>214.2</v>
      </c>
    </row>
    <row r="4019" spans="1:9" x14ac:dyDescent="0.3">
      <c r="A4019" s="7">
        <v>45006</v>
      </c>
      <c r="B4019" s="7">
        <v>2022</v>
      </c>
      <c r="C4019">
        <v>1</v>
      </c>
      <c r="D4019" t="s">
        <v>107</v>
      </c>
      <c r="E4019" t="s">
        <v>100</v>
      </c>
      <c r="F4019" t="s">
        <v>212</v>
      </c>
      <c r="G4019" t="s">
        <v>376</v>
      </c>
      <c r="H4019">
        <v>27</v>
      </c>
      <c r="I4019">
        <f>MediaSpend[[#This Row],[GrossMediaSpend]]*1.19</f>
        <v>32.129999999999995</v>
      </c>
    </row>
    <row r="4020" spans="1:9" x14ac:dyDescent="0.3">
      <c r="A4020" s="7">
        <v>45006</v>
      </c>
      <c r="B4020" s="7">
        <v>2022</v>
      </c>
      <c r="C4020">
        <v>1</v>
      </c>
      <c r="D4020" t="s">
        <v>104</v>
      </c>
      <c r="E4020" t="s">
        <v>100</v>
      </c>
      <c r="F4020" t="s">
        <v>214</v>
      </c>
      <c r="G4020" t="s">
        <v>216</v>
      </c>
      <c r="H4020">
        <v>163</v>
      </c>
      <c r="I4020">
        <f>MediaSpend[[#This Row],[GrossMediaSpend]]*1.19</f>
        <v>193.97</v>
      </c>
    </row>
    <row r="4021" spans="1:9" x14ac:dyDescent="0.3">
      <c r="A4021" s="7">
        <v>45006</v>
      </c>
      <c r="B4021" s="7">
        <v>2022</v>
      </c>
      <c r="C4021">
        <v>1</v>
      </c>
      <c r="D4021" t="s">
        <v>99</v>
      </c>
      <c r="E4021" t="s">
        <v>100</v>
      </c>
      <c r="F4021" t="s">
        <v>218</v>
      </c>
      <c r="G4021" t="s">
        <v>220</v>
      </c>
      <c r="H4021">
        <v>99</v>
      </c>
      <c r="I4021">
        <f>MediaSpend[[#This Row],[GrossMediaSpend]]*1.19</f>
        <v>117.80999999999999</v>
      </c>
    </row>
    <row r="4022" spans="1:9" x14ac:dyDescent="0.3">
      <c r="A4022" s="7">
        <v>45006</v>
      </c>
      <c r="B4022" s="7">
        <v>2022</v>
      </c>
      <c r="C4022">
        <v>1</v>
      </c>
      <c r="D4022" t="s">
        <v>173</v>
      </c>
      <c r="E4022" t="s">
        <v>100</v>
      </c>
      <c r="F4022" t="s">
        <v>218</v>
      </c>
      <c r="G4022" t="s">
        <v>221</v>
      </c>
      <c r="H4022">
        <v>46</v>
      </c>
      <c r="I4022">
        <f>MediaSpend[[#This Row],[GrossMediaSpend]]*1.19</f>
        <v>54.739999999999995</v>
      </c>
    </row>
    <row r="4023" spans="1:9" x14ac:dyDescent="0.3">
      <c r="A4023" s="7">
        <v>45006</v>
      </c>
      <c r="B4023" s="7">
        <v>2022</v>
      </c>
      <c r="C4023">
        <v>1</v>
      </c>
      <c r="D4023" t="s">
        <v>99</v>
      </c>
      <c r="E4023" t="s">
        <v>100</v>
      </c>
      <c r="F4023" t="s">
        <v>218</v>
      </c>
      <c r="G4023" t="s">
        <v>221</v>
      </c>
      <c r="H4023">
        <v>162</v>
      </c>
      <c r="I4023">
        <f>MediaSpend[[#This Row],[GrossMediaSpend]]*1.19</f>
        <v>192.78</v>
      </c>
    </row>
    <row r="4024" spans="1:9" x14ac:dyDescent="0.3">
      <c r="E4024" t="s">
        <v>63</v>
      </c>
      <c r="H4024">
        <v>500</v>
      </c>
      <c r="I4024">
        <f>MediaSpend[[#This Row],[GrossMediaSpend]]*1.19</f>
        <v>595</v>
      </c>
    </row>
  </sheetData>
  <mergeCells count="4">
    <mergeCell ref="K4:L4"/>
    <mergeCell ref="K5:L8"/>
    <mergeCell ref="K10:L10"/>
    <mergeCell ref="K11:L11"/>
  </mergeCells>
  <dataValidations count="1">
    <dataValidation type="list" allowBlank="1" showInputMessage="1" showErrorMessage="1" sqref="K2" xr:uid="{F138EE99-F43E-4400-BDFA-B53FBCDD872E}">
      <formula1>$E$2:$E$4024</formula1>
    </dataValidation>
  </dataValidations>
  <pageMargins left="0.7" right="0.7" top="0.78740157499999996" bottom="0.78740157499999996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5764B1-2CA9-4A2C-B971-835A6C7F8C6D}">
          <x14:formula1>
            <xm:f>_xlfn.ANCHORARRAY(#REF!)</xm:f>
          </x14:formula1>
          <xm:sqref>L2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25FC-AA89-48CD-9C1D-6C3555440A7B}">
  <dimension ref="A1:M1463"/>
  <sheetViews>
    <sheetView zoomScale="85" zoomScaleNormal="85" workbookViewId="0">
      <selection activeCell="J16" sqref="J16:L20"/>
    </sheetView>
  </sheetViews>
  <sheetFormatPr baseColWidth="10" defaultColWidth="11.5546875" defaultRowHeight="14.4" x14ac:dyDescent="0.3"/>
  <cols>
    <col min="1" max="1" width="10.88671875" style="7" customWidth="1"/>
    <col min="2" max="2" width="20.33203125" bestFit="1" customWidth="1"/>
    <col min="3" max="3" width="17.6640625" bestFit="1" customWidth="1"/>
    <col min="4" max="4" width="12.6640625" bestFit="1" customWidth="1"/>
    <col min="5" max="5" width="53.109375" bestFit="1" customWidth="1"/>
    <col min="6" max="6" width="15.44140625" bestFit="1" customWidth="1"/>
    <col min="7" max="7" width="9.109375" style="6" bestFit="1" customWidth="1"/>
    <col min="8" max="8" width="12.77734375" customWidth="1"/>
    <col min="11" max="11" width="20.5546875" customWidth="1"/>
  </cols>
  <sheetData>
    <row r="1" spans="1:13" s="3" customFormat="1" x14ac:dyDescent="0.3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4" t="s">
        <v>11</v>
      </c>
      <c r="H1" s="3" t="s">
        <v>12</v>
      </c>
      <c r="J1" s="3" t="s">
        <v>59</v>
      </c>
      <c r="K1" s="3" t="s">
        <v>60</v>
      </c>
      <c r="L1" s="3" t="s">
        <v>61</v>
      </c>
      <c r="M1" s="3" t="s">
        <v>62</v>
      </c>
    </row>
    <row r="2" spans="1:13" x14ac:dyDescent="0.3">
      <c r="A2" s="5">
        <v>44256</v>
      </c>
      <c r="B2" t="s">
        <v>13</v>
      </c>
      <c r="C2" t="s">
        <v>63</v>
      </c>
      <c r="D2" t="s">
        <v>15</v>
      </c>
      <c r="E2" t="s">
        <v>16</v>
      </c>
      <c r="F2">
        <v>48472</v>
      </c>
      <c r="G2" s="6">
        <v>47861.403100775198</v>
      </c>
      <c r="H2">
        <v>12</v>
      </c>
      <c r="J2" t="str" cm="1">
        <f t="array" ref="J2:J12">_xlfn.UNIQUE(C2:C1278)</f>
        <v>AAA</v>
      </c>
      <c r="K2">
        <f>COUNTA(_xlfn.ANCHORARRAY(J2))</f>
        <v>11</v>
      </c>
      <c r="L2" cm="1">
        <f t="array" ref="L2:L12">COUNTIFS(C:C,_xlfn.ANCHORARRAY(J2),A:A,"&lt;"&amp;DATE(2021,3,10))</f>
        <v>1</v>
      </c>
      <c r="M2" cm="1">
        <f t="array" ref="M2:M12">SUMIFS(F:F,C:C,_xlfn.ANCHORARRAY(J2))</f>
        <v>48472</v>
      </c>
    </row>
    <row r="3" spans="1:13" x14ac:dyDescent="0.3">
      <c r="A3" s="5">
        <v>44256</v>
      </c>
      <c r="B3" t="s">
        <v>13</v>
      </c>
      <c r="C3" t="s">
        <v>17</v>
      </c>
      <c r="D3" t="s">
        <v>15</v>
      </c>
      <c r="E3" t="s">
        <v>18</v>
      </c>
      <c r="F3">
        <v>29491</v>
      </c>
      <c r="G3" s="6">
        <v>22678.973021582737</v>
      </c>
      <c r="H3">
        <v>20</v>
      </c>
      <c r="J3" t="str">
        <v>Priorin</v>
      </c>
      <c r="L3">
        <v>1</v>
      </c>
      <c r="M3">
        <v>14998322</v>
      </c>
    </row>
    <row r="4" spans="1:13" x14ac:dyDescent="0.3">
      <c r="A4" s="5">
        <v>44257</v>
      </c>
      <c r="B4" t="s">
        <v>13</v>
      </c>
      <c r="C4" t="s">
        <v>14</v>
      </c>
      <c r="D4" t="s">
        <v>15</v>
      </c>
      <c r="E4" t="s">
        <v>16</v>
      </c>
      <c r="F4">
        <v>180991</v>
      </c>
      <c r="G4" s="6">
        <v>176239.34064410924</v>
      </c>
      <c r="H4">
        <v>12</v>
      </c>
      <c r="J4" t="str">
        <v>Bepanthen</v>
      </c>
      <c r="L4">
        <v>8</v>
      </c>
      <c r="M4">
        <v>52813339</v>
      </c>
    </row>
    <row r="5" spans="1:13" x14ac:dyDescent="0.3">
      <c r="A5" s="5">
        <v>44257</v>
      </c>
      <c r="B5" t="s">
        <v>19</v>
      </c>
      <c r="C5" t="s">
        <v>20</v>
      </c>
      <c r="D5" t="s">
        <v>15</v>
      </c>
      <c r="E5" t="s">
        <v>21</v>
      </c>
      <c r="F5">
        <v>204655</v>
      </c>
      <c r="G5" s="6">
        <v>157332.45618820321</v>
      </c>
      <c r="H5">
        <v>19</v>
      </c>
      <c r="J5" t="str">
        <v>Laif</v>
      </c>
      <c r="L5">
        <v>1</v>
      </c>
      <c r="M5">
        <v>26042566</v>
      </c>
    </row>
    <row r="6" spans="1:13" x14ac:dyDescent="0.3">
      <c r="A6" s="5">
        <v>44258</v>
      </c>
      <c r="B6" t="s">
        <v>13</v>
      </c>
      <c r="C6" t="s">
        <v>14</v>
      </c>
      <c r="D6" t="s">
        <v>15</v>
      </c>
      <c r="E6" t="s">
        <v>16</v>
      </c>
      <c r="F6">
        <v>199824</v>
      </c>
      <c r="G6" s="6">
        <v>193410.24821683308</v>
      </c>
      <c r="H6">
        <v>12</v>
      </c>
      <c r="J6" t="str">
        <v>Elevit</v>
      </c>
      <c r="L6">
        <v>1</v>
      </c>
      <c r="M6">
        <v>11031353</v>
      </c>
    </row>
    <row r="7" spans="1:13" x14ac:dyDescent="0.3">
      <c r="A7" s="5">
        <v>44258</v>
      </c>
      <c r="B7" t="s">
        <v>22</v>
      </c>
      <c r="C7" t="s">
        <v>23</v>
      </c>
      <c r="D7" t="s">
        <v>15</v>
      </c>
      <c r="E7" t="s">
        <v>24</v>
      </c>
      <c r="F7">
        <v>233824</v>
      </c>
      <c r="G7" s="6">
        <v>179704.24452869655</v>
      </c>
      <c r="H7">
        <v>15</v>
      </c>
      <c r="J7" t="str">
        <v>Iberogast</v>
      </c>
      <c r="L7">
        <v>2</v>
      </c>
      <c r="M7">
        <v>13534650</v>
      </c>
    </row>
    <row r="8" spans="1:13" x14ac:dyDescent="0.3">
      <c r="A8" s="5">
        <v>44259</v>
      </c>
      <c r="B8" t="s">
        <v>13</v>
      </c>
      <c r="C8" t="s">
        <v>14</v>
      </c>
      <c r="D8" t="s">
        <v>15</v>
      </c>
      <c r="E8" t="s">
        <v>16</v>
      </c>
      <c r="F8">
        <v>99684</v>
      </c>
      <c r="G8" s="6">
        <v>94932.531571789397</v>
      </c>
      <c r="H8">
        <v>15</v>
      </c>
      <c r="J8" t="str">
        <v>Bepanthol</v>
      </c>
      <c r="L8">
        <v>1</v>
      </c>
      <c r="M8">
        <v>14799351</v>
      </c>
    </row>
    <row r="9" spans="1:13" x14ac:dyDescent="0.3">
      <c r="A9" s="5">
        <v>44259</v>
      </c>
      <c r="B9" t="s">
        <v>25</v>
      </c>
      <c r="C9" t="s">
        <v>45</v>
      </c>
      <c r="D9" t="s">
        <v>15</v>
      </c>
      <c r="E9" t="s">
        <v>26</v>
      </c>
      <c r="F9">
        <v>170267</v>
      </c>
      <c r="G9" s="6">
        <v>130823.78521564374</v>
      </c>
      <c r="H9">
        <v>19</v>
      </c>
      <c r="J9" t="str">
        <v>Aspirin</v>
      </c>
      <c r="L9">
        <v>1</v>
      </c>
      <c r="M9">
        <v>35939594</v>
      </c>
    </row>
    <row r="10" spans="1:13" x14ac:dyDescent="0.3">
      <c r="A10" s="5">
        <v>44260</v>
      </c>
      <c r="B10" t="s">
        <v>13</v>
      </c>
      <c r="C10" t="s">
        <v>14</v>
      </c>
      <c r="D10" t="s">
        <v>15</v>
      </c>
      <c r="E10" t="s">
        <v>16</v>
      </c>
      <c r="F10">
        <v>131101</v>
      </c>
      <c r="G10" s="6">
        <v>124499.53343823762</v>
      </c>
      <c r="H10">
        <v>12</v>
      </c>
      <c r="J10" t="str">
        <v>Talcid</v>
      </c>
      <c r="L10">
        <v>2</v>
      </c>
      <c r="M10">
        <v>19706819</v>
      </c>
    </row>
    <row r="11" spans="1:13" x14ac:dyDescent="0.3">
      <c r="A11" s="5">
        <v>44260</v>
      </c>
      <c r="B11" t="s">
        <v>13</v>
      </c>
      <c r="C11" t="s">
        <v>27</v>
      </c>
      <c r="D11" t="s">
        <v>15</v>
      </c>
      <c r="E11" t="s">
        <v>28</v>
      </c>
      <c r="F11">
        <v>12056</v>
      </c>
      <c r="G11" s="6">
        <v>9258.1894506296776</v>
      </c>
      <c r="H11">
        <v>6</v>
      </c>
      <c r="J11" t="str">
        <v>Phytohustil</v>
      </c>
      <c r="L11">
        <v>0</v>
      </c>
      <c r="M11">
        <v>580354</v>
      </c>
    </row>
    <row r="12" spans="1:13" x14ac:dyDescent="0.3">
      <c r="A12" s="5">
        <v>44261</v>
      </c>
      <c r="B12" t="s">
        <v>13</v>
      </c>
      <c r="C12" t="s">
        <v>14</v>
      </c>
      <c r="D12" t="s">
        <v>15</v>
      </c>
      <c r="E12" t="s">
        <v>16</v>
      </c>
      <c r="F12">
        <v>1282</v>
      </c>
      <c r="G12" s="6">
        <v>1217.4410747325237</v>
      </c>
      <c r="H12">
        <v>12</v>
      </c>
      <c r="J12" t="str">
        <v>Canesten</v>
      </c>
      <c r="L12">
        <v>0</v>
      </c>
      <c r="M12">
        <v>673374</v>
      </c>
    </row>
    <row r="13" spans="1:13" x14ac:dyDescent="0.3">
      <c r="A13" s="5">
        <v>44261</v>
      </c>
      <c r="B13" t="s">
        <v>29</v>
      </c>
      <c r="C13" t="s">
        <v>30</v>
      </c>
      <c r="D13" t="s">
        <v>15</v>
      </c>
      <c r="E13" t="s">
        <v>31</v>
      </c>
      <c r="F13">
        <v>28120</v>
      </c>
      <c r="G13" s="6">
        <v>21577.99933971608</v>
      </c>
      <c r="H13">
        <v>15</v>
      </c>
    </row>
    <row r="14" spans="1:13" x14ac:dyDescent="0.3">
      <c r="A14" s="5">
        <v>44262</v>
      </c>
      <c r="B14" t="s">
        <v>13</v>
      </c>
      <c r="C14" t="s">
        <v>14</v>
      </c>
      <c r="D14" t="s">
        <v>15</v>
      </c>
      <c r="E14" t="s">
        <v>32</v>
      </c>
      <c r="F14">
        <v>113165</v>
      </c>
      <c r="G14" s="6">
        <v>107303.19174160653</v>
      </c>
      <c r="H14">
        <v>0</v>
      </c>
    </row>
    <row r="15" spans="1:13" x14ac:dyDescent="0.3">
      <c r="A15" s="5">
        <v>44262</v>
      </c>
      <c r="B15" t="s">
        <v>25</v>
      </c>
      <c r="C15" t="s">
        <v>33</v>
      </c>
      <c r="D15" t="s">
        <v>15</v>
      </c>
      <c r="E15" t="s">
        <v>34</v>
      </c>
      <c r="F15">
        <v>17349</v>
      </c>
      <c r="G15" s="6">
        <v>13300.66281982522</v>
      </c>
      <c r="H15">
        <v>29</v>
      </c>
    </row>
    <row r="16" spans="1:13" x14ac:dyDescent="0.3">
      <c r="A16" s="5">
        <v>44263</v>
      </c>
      <c r="B16" t="s">
        <v>13</v>
      </c>
      <c r="C16" t="s">
        <v>14</v>
      </c>
      <c r="D16" t="s">
        <v>15</v>
      </c>
      <c r="E16" t="s">
        <v>16</v>
      </c>
      <c r="F16">
        <v>188170</v>
      </c>
      <c r="G16" s="6">
        <v>178411.4034573689</v>
      </c>
      <c r="H16">
        <v>15</v>
      </c>
    </row>
    <row r="17" spans="1:8" x14ac:dyDescent="0.3">
      <c r="A17" s="5">
        <v>44263</v>
      </c>
      <c r="B17" t="s">
        <v>25</v>
      </c>
      <c r="C17" t="s">
        <v>33</v>
      </c>
      <c r="D17" t="s">
        <v>15</v>
      </c>
      <c r="E17" t="s">
        <v>34</v>
      </c>
      <c r="F17">
        <v>173212</v>
      </c>
      <c r="G17" s="6">
        <v>132783.06696985464</v>
      </c>
      <c r="H17">
        <v>29</v>
      </c>
    </row>
    <row r="18" spans="1:8" x14ac:dyDescent="0.3">
      <c r="A18" s="5">
        <v>44264</v>
      </c>
      <c r="B18" t="s">
        <v>13</v>
      </c>
      <c r="C18" t="s">
        <v>14</v>
      </c>
      <c r="D18" t="s">
        <v>15</v>
      </c>
      <c r="E18" t="s">
        <v>32</v>
      </c>
      <c r="F18">
        <v>122913</v>
      </c>
      <c r="G18" s="6">
        <v>116467.00640525788</v>
      </c>
      <c r="H18">
        <v>0</v>
      </c>
    </row>
    <row r="19" spans="1:8" x14ac:dyDescent="0.3">
      <c r="A19" s="5">
        <v>44264</v>
      </c>
      <c r="B19" t="s">
        <v>25</v>
      </c>
      <c r="C19" t="s">
        <v>45</v>
      </c>
      <c r="D19" t="s">
        <v>15</v>
      </c>
      <c r="E19" t="s">
        <v>26</v>
      </c>
      <c r="F19">
        <v>4142</v>
      </c>
      <c r="G19" s="6">
        <v>3173.4416933618081</v>
      </c>
      <c r="H19">
        <v>19</v>
      </c>
    </row>
    <row r="20" spans="1:8" x14ac:dyDescent="0.3">
      <c r="A20" s="5">
        <v>44265</v>
      </c>
      <c r="B20" t="s">
        <v>13</v>
      </c>
      <c r="C20" t="s">
        <v>14</v>
      </c>
      <c r="D20" t="s">
        <v>15</v>
      </c>
      <c r="E20" t="s">
        <v>32</v>
      </c>
      <c r="F20">
        <v>95572</v>
      </c>
      <c r="G20" s="6">
        <v>90349.525105092907</v>
      </c>
      <c r="H20">
        <v>0</v>
      </c>
    </row>
    <row r="21" spans="1:8" x14ac:dyDescent="0.3">
      <c r="A21" s="5">
        <v>44265</v>
      </c>
      <c r="B21" t="s">
        <v>13</v>
      </c>
      <c r="C21" t="s">
        <v>17</v>
      </c>
      <c r="D21" t="s">
        <v>15</v>
      </c>
      <c r="E21" t="s">
        <v>18</v>
      </c>
      <c r="F21">
        <v>49526</v>
      </c>
      <c r="G21" s="6">
        <v>37941.723034859882</v>
      </c>
      <c r="H21">
        <v>20</v>
      </c>
    </row>
    <row r="22" spans="1:8" x14ac:dyDescent="0.3">
      <c r="A22" s="5">
        <v>44266</v>
      </c>
      <c r="B22" t="s">
        <v>13</v>
      </c>
      <c r="C22" t="s">
        <v>14</v>
      </c>
      <c r="D22" t="s">
        <v>15</v>
      </c>
      <c r="E22" t="s">
        <v>16</v>
      </c>
      <c r="F22">
        <v>297694</v>
      </c>
      <c r="G22" s="6">
        <v>281158.22403361346</v>
      </c>
      <c r="H22">
        <v>12</v>
      </c>
    </row>
    <row r="23" spans="1:8" x14ac:dyDescent="0.3">
      <c r="A23" s="5">
        <v>44266</v>
      </c>
      <c r="B23" t="s">
        <v>25</v>
      </c>
      <c r="C23" t="s">
        <v>33</v>
      </c>
      <c r="D23" t="s">
        <v>15</v>
      </c>
      <c r="E23" t="s">
        <v>34</v>
      </c>
      <c r="F23">
        <v>198201</v>
      </c>
      <c r="G23" s="6">
        <v>151721.85804656675</v>
      </c>
      <c r="H23">
        <v>29</v>
      </c>
    </row>
    <row r="24" spans="1:8" x14ac:dyDescent="0.3">
      <c r="A24" s="5">
        <v>44267</v>
      </c>
      <c r="B24" t="s">
        <v>13</v>
      </c>
      <c r="C24" t="s">
        <v>14</v>
      </c>
      <c r="D24" t="s">
        <v>15</v>
      </c>
      <c r="E24" t="s">
        <v>32</v>
      </c>
      <c r="F24">
        <v>91656</v>
      </c>
      <c r="G24" s="6">
        <v>86397.744403667253</v>
      </c>
      <c r="H24">
        <v>0</v>
      </c>
    </row>
    <row r="25" spans="1:8" x14ac:dyDescent="0.3">
      <c r="A25" s="5">
        <v>44267</v>
      </c>
      <c r="B25" t="s">
        <v>25</v>
      </c>
      <c r="C25" t="s">
        <v>33</v>
      </c>
      <c r="D25" t="s">
        <v>15</v>
      </c>
      <c r="E25" t="s">
        <v>34</v>
      </c>
      <c r="F25">
        <v>127757</v>
      </c>
      <c r="G25" s="6">
        <v>97726.701410272857</v>
      </c>
      <c r="H25">
        <v>29</v>
      </c>
    </row>
    <row r="26" spans="1:8" x14ac:dyDescent="0.3">
      <c r="A26" s="5">
        <v>44268</v>
      </c>
      <c r="B26" t="s">
        <v>13</v>
      </c>
      <c r="C26" t="s">
        <v>14</v>
      </c>
      <c r="D26" t="s">
        <v>15</v>
      </c>
      <c r="E26" t="s">
        <v>32</v>
      </c>
      <c r="F26">
        <v>210663</v>
      </c>
      <c r="G26" s="6">
        <v>198575.87031650241</v>
      </c>
      <c r="H26">
        <v>0</v>
      </c>
    </row>
    <row r="27" spans="1:8" x14ac:dyDescent="0.3">
      <c r="A27" s="5">
        <v>44268</v>
      </c>
      <c r="B27" t="s">
        <v>22</v>
      </c>
      <c r="C27" t="s">
        <v>23</v>
      </c>
      <c r="D27" t="s">
        <v>15</v>
      </c>
      <c r="E27" t="s">
        <v>24</v>
      </c>
      <c r="F27">
        <v>230020</v>
      </c>
      <c r="G27" s="6">
        <v>175881.05508145847</v>
      </c>
      <c r="H27">
        <v>15</v>
      </c>
    </row>
    <row r="28" spans="1:8" x14ac:dyDescent="0.3">
      <c r="A28" s="5">
        <v>44269</v>
      </c>
      <c r="B28" t="s">
        <v>13</v>
      </c>
      <c r="C28" t="s">
        <v>14</v>
      </c>
      <c r="D28" t="s">
        <v>15</v>
      </c>
      <c r="E28" t="s">
        <v>32</v>
      </c>
      <c r="F28">
        <v>286443</v>
      </c>
      <c r="G28" s="6">
        <v>269955.84654570994</v>
      </c>
      <c r="H28">
        <v>0</v>
      </c>
    </row>
    <row r="29" spans="1:8" x14ac:dyDescent="0.3">
      <c r="A29" s="5">
        <v>44269</v>
      </c>
      <c r="B29" t="s">
        <v>25</v>
      </c>
      <c r="C29" t="s">
        <v>33</v>
      </c>
      <c r="D29" t="s">
        <v>15</v>
      </c>
      <c r="E29" t="s">
        <v>34</v>
      </c>
      <c r="F29">
        <v>225912</v>
      </c>
      <c r="G29" s="6">
        <v>172584.88609663691</v>
      </c>
      <c r="H29">
        <v>29</v>
      </c>
    </row>
    <row r="30" spans="1:8" x14ac:dyDescent="0.3">
      <c r="A30" s="5">
        <v>44270</v>
      </c>
      <c r="B30" t="s">
        <v>13</v>
      </c>
      <c r="C30" t="s">
        <v>17</v>
      </c>
      <c r="D30" t="s">
        <v>15</v>
      </c>
      <c r="E30" t="s">
        <v>18</v>
      </c>
      <c r="F30">
        <v>170312</v>
      </c>
      <c r="G30" s="6">
        <v>160412.61500000002</v>
      </c>
      <c r="H30">
        <v>10</v>
      </c>
    </row>
    <row r="31" spans="1:8" x14ac:dyDescent="0.3">
      <c r="A31" s="5">
        <v>44270</v>
      </c>
      <c r="B31" t="s">
        <v>25</v>
      </c>
      <c r="C31" t="s">
        <v>45</v>
      </c>
      <c r="D31" t="s">
        <v>15</v>
      </c>
      <c r="E31" t="s">
        <v>26</v>
      </c>
      <c r="F31">
        <v>142237</v>
      </c>
      <c r="G31" s="6">
        <v>108650.11154017999</v>
      </c>
      <c r="H31">
        <v>19</v>
      </c>
    </row>
    <row r="32" spans="1:8" x14ac:dyDescent="0.3">
      <c r="A32" s="5">
        <v>44271</v>
      </c>
      <c r="B32" t="s">
        <v>13</v>
      </c>
      <c r="C32" t="s">
        <v>14</v>
      </c>
      <c r="D32" t="s">
        <v>15</v>
      </c>
      <c r="E32" t="s">
        <v>32</v>
      </c>
      <c r="F32">
        <v>165097</v>
      </c>
      <c r="G32" s="6">
        <v>155462.63690745126</v>
      </c>
      <c r="H32">
        <v>0</v>
      </c>
    </row>
    <row r="33" spans="1:8" x14ac:dyDescent="0.3">
      <c r="A33" s="5">
        <v>44271</v>
      </c>
      <c r="B33" t="s">
        <v>22</v>
      </c>
      <c r="C33" t="s">
        <v>23</v>
      </c>
      <c r="D33" t="s">
        <v>15</v>
      </c>
      <c r="E33" t="s">
        <v>24</v>
      </c>
      <c r="F33">
        <v>211476</v>
      </c>
      <c r="G33" s="6">
        <v>161512.54844192634</v>
      </c>
      <c r="H33">
        <v>15</v>
      </c>
    </row>
    <row r="34" spans="1:8" x14ac:dyDescent="0.3">
      <c r="A34" s="5">
        <v>44272</v>
      </c>
      <c r="B34" t="s">
        <v>13</v>
      </c>
      <c r="C34" t="s">
        <v>14</v>
      </c>
      <c r="D34" t="s">
        <v>15</v>
      </c>
      <c r="E34" t="s">
        <v>35</v>
      </c>
      <c r="F34">
        <v>197407</v>
      </c>
      <c r="G34" s="6">
        <v>185730.8669753361</v>
      </c>
      <c r="H34">
        <v>0</v>
      </c>
    </row>
    <row r="35" spans="1:8" x14ac:dyDescent="0.3">
      <c r="A35" s="5">
        <v>44272</v>
      </c>
      <c r="B35" t="s">
        <v>25</v>
      </c>
      <c r="C35" t="s">
        <v>33</v>
      </c>
      <c r="D35" t="s">
        <v>15</v>
      </c>
      <c r="E35" t="s">
        <v>34</v>
      </c>
      <c r="F35">
        <v>174514</v>
      </c>
      <c r="G35" s="6">
        <v>133096.381683193</v>
      </c>
      <c r="H35">
        <v>29</v>
      </c>
    </row>
    <row r="36" spans="1:8" x14ac:dyDescent="0.3">
      <c r="A36" s="5">
        <v>44273</v>
      </c>
      <c r="B36" t="s">
        <v>13</v>
      </c>
      <c r="C36" t="s">
        <v>14</v>
      </c>
      <c r="D36" t="s">
        <v>15</v>
      </c>
      <c r="E36" t="s">
        <v>32</v>
      </c>
      <c r="F36">
        <v>292858</v>
      </c>
      <c r="G36" s="6">
        <v>275456.20436035999</v>
      </c>
      <c r="H36">
        <v>0</v>
      </c>
    </row>
    <row r="37" spans="1:8" x14ac:dyDescent="0.3">
      <c r="A37" s="5">
        <v>44273</v>
      </c>
      <c r="B37" t="s">
        <v>29</v>
      </c>
      <c r="C37" t="s">
        <v>30</v>
      </c>
      <c r="D37" t="s">
        <v>15</v>
      </c>
      <c r="E37" t="s">
        <v>31</v>
      </c>
      <c r="F37">
        <v>106885</v>
      </c>
      <c r="G37" s="6">
        <v>81502.614775110691</v>
      </c>
      <c r="H37">
        <v>15</v>
      </c>
    </row>
    <row r="38" spans="1:8" x14ac:dyDescent="0.3">
      <c r="A38" s="5">
        <v>44274</v>
      </c>
      <c r="B38" t="s">
        <v>13</v>
      </c>
      <c r="C38" t="s">
        <v>14</v>
      </c>
      <c r="D38" t="s">
        <v>15</v>
      </c>
      <c r="E38" t="s">
        <v>35</v>
      </c>
      <c r="F38">
        <v>105180</v>
      </c>
      <c r="G38" s="6">
        <v>98922.729830407232</v>
      </c>
      <c r="H38">
        <v>0</v>
      </c>
    </row>
    <row r="39" spans="1:8" x14ac:dyDescent="0.3">
      <c r="A39" s="5">
        <v>44274</v>
      </c>
      <c r="B39" t="s">
        <v>19</v>
      </c>
      <c r="C39" t="s">
        <v>20</v>
      </c>
      <c r="D39" t="s">
        <v>15</v>
      </c>
      <c r="E39" t="s">
        <v>21</v>
      </c>
      <c r="F39">
        <v>210240</v>
      </c>
      <c r="G39" s="6">
        <v>160192.95930723223</v>
      </c>
      <c r="H39">
        <v>19</v>
      </c>
    </row>
    <row r="40" spans="1:8" x14ac:dyDescent="0.3">
      <c r="A40" s="5">
        <v>44275</v>
      </c>
      <c r="B40" t="s">
        <v>13</v>
      </c>
      <c r="C40" t="s">
        <v>14</v>
      </c>
      <c r="D40" t="s">
        <v>15</v>
      </c>
      <c r="E40" t="s">
        <v>32</v>
      </c>
      <c r="F40">
        <v>253712</v>
      </c>
      <c r="G40" s="6">
        <v>238434.80123237625</v>
      </c>
      <c r="H40">
        <v>0</v>
      </c>
    </row>
    <row r="41" spans="1:8" x14ac:dyDescent="0.3">
      <c r="A41" s="5">
        <v>44275</v>
      </c>
      <c r="B41" t="s">
        <v>13</v>
      </c>
      <c r="C41" t="s">
        <v>17</v>
      </c>
      <c r="D41" t="s">
        <v>15</v>
      </c>
      <c r="E41" t="s">
        <v>18</v>
      </c>
      <c r="F41">
        <v>14948</v>
      </c>
      <c r="G41" s="6">
        <v>11379.970557308097</v>
      </c>
      <c r="H41">
        <v>20</v>
      </c>
    </row>
    <row r="42" spans="1:8" x14ac:dyDescent="0.3">
      <c r="A42" s="5">
        <v>44276</v>
      </c>
      <c r="B42" t="s">
        <v>13</v>
      </c>
      <c r="C42" t="s">
        <v>14</v>
      </c>
      <c r="D42" t="s">
        <v>15</v>
      </c>
      <c r="E42" t="s">
        <v>16</v>
      </c>
      <c r="F42">
        <v>6765</v>
      </c>
      <c r="G42" s="6">
        <v>6357.4476987447697</v>
      </c>
      <c r="H42">
        <v>15</v>
      </c>
    </row>
    <row r="43" spans="1:8" x14ac:dyDescent="0.3">
      <c r="A43" s="5">
        <v>44276</v>
      </c>
      <c r="B43" t="s">
        <v>25</v>
      </c>
      <c r="C43" t="s">
        <v>33</v>
      </c>
      <c r="D43" t="s">
        <v>15</v>
      </c>
      <c r="E43" t="s">
        <v>34</v>
      </c>
      <c r="F43">
        <v>191288</v>
      </c>
      <c r="G43" s="6">
        <v>145584.89421320485</v>
      </c>
      <c r="H43">
        <v>29</v>
      </c>
    </row>
    <row r="44" spans="1:8" x14ac:dyDescent="0.3">
      <c r="A44" s="5">
        <v>44277</v>
      </c>
      <c r="B44" t="s">
        <v>13</v>
      </c>
      <c r="C44" t="s">
        <v>14</v>
      </c>
      <c r="D44" t="s">
        <v>15</v>
      </c>
      <c r="E44" t="s">
        <v>32</v>
      </c>
      <c r="F44">
        <v>147090</v>
      </c>
      <c r="G44" s="6">
        <v>138221.63551808908</v>
      </c>
      <c r="H44">
        <v>0</v>
      </c>
    </row>
    <row r="45" spans="1:8" x14ac:dyDescent="0.3">
      <c r="A45" s="5">
        <v>44277</v>
      </c>
      <c r="B45" t="s">
        <v>25</v>
      </c>
      <c r="C45" t="s">
        <v>45</v>
      </c>
      <c r="D45" t="s">
        <v>15</v>
      </c>
      <c r="E45" t="s">
        <v>26</v>
      </c>
      <c r="F45">
        <v>134871</v>
      </c>
      <c r="G45" s="6">
        <v>102494.28618843087</v>
      </c>
      <c r="H45">
        <v>19</v>
      </c>
    </row>
    <row r="46" spans="1:8" x14ac:dyDescent="0.3">
      <c r="A46" s="5">
        <v>44278</v>
      </c>
      <c r="B46" t="s">
        <v>13</v>
      </c>
      <c r="C46" t="s">
        <v>14</v>
      </c>
      <c r="D46" t="s">
        <v>15</v>
      </c>
      <c r="E46" t="s">
        <v>32</v>
      </c>
      <c r="F46">
        <v>203776</v>
      </c>
      <c r="G46" s="6">
        <v>191383.50878105249</v>
      </c>
      <c r="H46">
        <v>0</v>
      </c>
    </row>
    <row r="47" spans="1:8" x14ac:dyDescent="0.3">
      <c r="A47" s="5">
        <v>44278</v>
      </c>
      <c r="B47" t="s">
        <v>13</v>
      </c>
      <c r="C47" t="s">
        <v>14</v>
      </c>
      <c r="D47" t="s">
        <v>15</v>
      </c>
      <c r="E47" t="s">
        <v>16</v>
      </c>
      <c r="F47">
        <v>182835</v>
      </c>
      <c r="G47" s="6">
        <v>138852.13992824193</v>
      </c>
      <c r="H47">
        <v>12</v>
      </c>
    </row>
    <row r="48" spans="1:8" x14ac:dyDescent="0.3">
      <c r="A48" s="5">
        <v>44279</v>
      </c>
      <c r="B48" t="s">
        <v>13</v>
      </c>
      <c r="C48" t="s">
        <v>17</v>
      </c>
      <c r="D48" t="s">
        <v>15</v>
      </c>
      <c r="E48" t="s">
        <v>18</v>
      </c>
      <c r="F48">
        <v>199938</v>
      </c>
      <c r="G48" s="6">
        <v>187713.20708652912</v>
      </c>
      <c r="H48">
        <v>10</v>
      </c>
    </row>
    <row r="49" spans="1:8" x14ac:dyDescent="0.3">
      <c r="A49" s="5">
        <v>44279</v>
      </c>
      <c r="B49" t="s">
        <v>19</v>
      </c>
      <c r="C49" t="s">
        <v>20</v>
      </c>
      <c r="D49" t="s">
        <v>15</v>
      </c>
      <c r="E49" t="s">
        <v>21</v>
      </c>
      <c r="F49">
        <v>292470</v>
      </c>
      <c r="G49" s="6">
        <v>221961.93736343773</v>
      </c>
      <c r="H49">
        <v>10</v>
      </c>
    </row>
    <row r="50" spans="1:8" x14ac:dyDescent="0.3">
      <c r="A50" s="5">
        <v>44280</v>
      </c>
      <c r="B50" t="s">
        <v>13</v>
      </c>
      <c r="C50" t="s">
        <v>14</v>
      </c>
      <c r="D50" t="s">
        <v>15</v>
      </c>
      <c r="E50" t="s">
        <v>16</v>
      </c>
      <c r="F50">
        <v>180672</v>
      </c>
      <c r="G50" s="6">
        <v>169585.58597437627</v>
      </c>
      <c r="H50">
        <v>12</v>
      </c>
    </row>
    <row r="51" spans="1:8" x14ac:dyDescent="0.3">
      <c r="A51" s="5">
        <v>44280</v>
      </c>
      <c r="B51" t="s">
        <v>13</v>
      </c>
      <c r="C51" t="s">
        <v>17</v>
      </c>
      <c r="D51" t="s">
        <v>15</v>
      </c>
      <c r="E51" t="s">
        <v>18</v>
      </c>
      <c r="F51">
        <v>48792</v>
      </c>
      <c r="G51" s="6">
        <v>37027.280734757107</v>
      </c>
      <c r="H51">
        <v>20</v>
      </c>
    </row>
    <row r="52" spans="1:8" x14ac:dyDescent="0.3">
      <c r="A52" s="5">
        <v>44281</v>
      </c>
      <c r="B52" t="s">
        <v>13</v>
      </c>
      <c r="C52" t="s">
        <v>14</v>
      </c>
      <c r="D52" t="s">
        <v>15</v>
      </c>
      <c r="E52" t="s">
        <v>16</v>
      </c>
      <c r="F52">
        <v>254193</v>
      </c>
      <c r="G52" s="6">
        <v>238591.51589091652</v>
      </c>
      <c r="H52">
        <v>15</v>
      </c>
    </row>
    <row r="53" spans="1:8" x14ac:dyDescent="0.3">
      <c r="A53" s="5">
        <v>44281</v>
      </c>
      <c r="B53" t="s">
        <v>22</v>
      </c>
      <c r="C53" t="s">
        <v>23</v>
      </c>
      <c r="D53" t="s">
        <v>15</v>
      </c>
      <c r="E53" t="s">
        <v>24</v>
      </c>
      <c r="F53">
        <v>243938</v>
      </c>
      <c r="G53" s="6">
        <v>185030.65308513754</v>
      </c>
      <c r="H53">
        <v>15</v>
      </c>
    </row>
    <row r="54" spans="1:8" x14ac:dyDescent="0.3">
      <c r="A54" s="5">
        <v>44282</v>
      </c>
      <c r="B54" t="s">
        <v>13</v>
      </c>
      <c r="C54" t="s">
        <v>14</v>
      </c>
      <c r="D54" t="s">
        <v>15</v>
      </c>
      <c r="E54" t="s">
        <v>32</v>
      </c>
      <c r="F54">
        <v>90396</v>
      </c>
      <c r="G54" s="6">
        <v>84815.581867901943</v>
      </c>
      <c r="H54">
        <v>0</v>
      </c>
    </row>
    <row r="55" spans="1:8" x14ac:dyDescent="0.3">
      <c r="A55" s="5">
        <v>44282</v>
      </c>
      <c r="B55" t="s">
        <v>22</v>
      </c>
      <c r="C55" t="s">
        <v>23</v>
      </c>
      <c r="D55" t="s">
        <v>15</v>
      </c>
      <c r="E55" t="s">
        <v>24</v>
      </c>
      <c r="F55">
        <v>192106</v>
      </c>
      <c r="G55" s="6">
        <v>145613.36646782453</v>
      </c>
      <c r="H55">
        <v>15</v>
      </c>
    </row>
    <row r="56" spans="1:8" x14ac:dyDescent="0.3">
      <c r="A56" s="5">
        <v>44283</v>
      </c>
      <c r="B56" t="s">
        <v>13</v>
      </c>
      <c r="C56" t="s">
        <v>14</v>
      </c>
      <c r="D56" t="s">
        <v>15</v>
      </c>
      <c r="E56" t="s">
        <v>32</v>
      </c>
      <c r="F56">
        <v>225655</v>
      </c>
      <c r="G56" s="6">
        <v>211668.7855643408</v>
      </c>
      <c r="H56">
        <v>0</v>
      </c>
    </row>
    <row r="57" spans="1:8" x14ac:dyDescent="0.3">
      <c r="A57" s="5">
        <v>44283</v>
      </c>
      <c r="B57" t="s">
        <v>13</v>
      </c>
      <c r="C57" t="s">
        <v>17</v>
      </c>
      <c r="D57" t="s">
        <v>15</v>
      </c>
      <c r="E57" t="s">
        <v>18</v>
      </c>
      <c r="F57">
        <v>60787</v>
      </c>
      <c r="G57" s="6">
        <v>46068.294025192532</v>
      </c>
      <c r="H57">
        <v>20</v>
      </c>
    </row>
    <row r="58" spans="1:8" x14ac:dyDescent="0.3">
      <c r="A58" s="5">
        <v>44284</v>
      </c>
      <c r="B58" t="s">
        <v>13</v>
      </c>
      <c r="C58" t="s">
        <v>14</v>
      </c>
      <c r="D58" t="s">
        <v>15</v>
      </c>
      <c r="E58" t="s">
        <v>32</v>
      </c>
      <c r="F58">
        <v>61261</v>
      </c>
      <c r="G58" s="6">
        <v>57433.910878641604</v>
      </c>
      <c r="H58">
        <v>0</v>
      </c>
    </row>
    <row r="59" spans="1:8" x14ac:dyDescent="0.3">
      <c r="A59" s="5">
        <v>44284</v>
      </c>
      <c r="B59" t="s">
        <v>22</v>
      </c>
      <c r="C59" t="s">
        <v>23</v>
      </c>
      <c r="D59" t="s">
        <v>15</v>
      </c>
      <c r="E59" t="s">
        <v>24</v>
      </c>
      <c r="F59">
        <v>144256</v>
      </c>
      <c r="G59" s="6">
        <v>109196.75666773411</v>
      </c>
      <c r="H59">
        <v>15</v>
      </c>
    </row>
    <row r="60" spans="1:8" x14ac:dyDescent="0.3">
      <c r="A60" s="5">
        <v>44285</v>
      </c>
      <c r="B60" t="s">
        <v>13</v>
      </c>
      <c r="C60" t="s">
        <v>14</v>
      </c>
      <c r="D60" t="s">
        <v>15</v>
      </c>
      <c r="E60" t="s">
        <v>32</v>
      </c>
      <c r="F60">
        <v>225977</v>
      </c>
      <c r="G60" s="6">
        <v>211778.97554823698</v>
      </c>
      <c r="H60">
        <v>0</v>
      </c>
    </row>
    <row r="61" spans="1:8" x14ac:dyDescent="0.3">
      <c r="A61" s="5">
        <v>44285</v>
      </c>
      <c r="B61" t="s">
        <v>22</v>
      </c>
      <c r="C61" t="s">
        <v>23</v>
      </c>
      <c r="D61" t="s">
        <v>15</v>
      </c>
      <c r="E61" t="s">
        <v>24</v>
      </c>
      <c r="F61">
        <v>59941</v>
      </c>
      <c r="G61" s="6">
        <v>45365.024123111049</v>
      </c>
      <c r="H61">
        <v>15</v>
      </c>
    </row>
    <row r="62" spans="1:8" x14ac:dyDescent="0.3">
      <c r="A62" s="5">
        <v>44286</v>
      </c>
      <c r="B62" t="s">
        <v>13</v>
      </c>
      <c r="C62" t="s">
        <v>14</v>
      </c>
      <c r="D62" t="s">
        <v>15</v>
      </c>
      <c r="E62" t="s">
        <v>32</v>
      </c>
      <c r="F62">
        <v>236519</v>
      </c>
      <c r="G62" s="6">
        <v>221650.87076409816</v>
      </c>
      <c r="H62">
        <v>0</v>
      </c>
    </row>
    <row r="63" spans="1:8" x14ac:dyDescent="0.3">
      <c r="A63" s="5">
        <v>44286</v>
      </c>
      <c r="B63" t="s">
        <v>25</v>
      </c>
      <c r="C63" t="s">
        <v>45</v>
      </c>
      <c r="D63" t="s">
        <v>15</v>
      </c>
      <c r="E63" t="s">
        <v>26</v>
      </c>
      <c r="F63">
        <v>95494</v>
      </c>
      <c r="G63" s="6">
        <v>72204.552828824715</v>
      </c>
      <c r="H63">
        <v>19</v>
      </c>
    </row>
    <row r="64" spans="1:8" x14ac:dyDescent="0.3">
      <c r="A64" s="5">
        <v>44287</v>
      </c>
      <c r="B64" t="s">
        <v>13</v>
      </c>
      <c r="C64" t="s">
        <v>14</v>
      </c>
      <c r="D64" t="s">
        <v>15</v>
      </c>
      <c r="E64" t="s">
        <v>32</v>
      </c>
      <c r="F64">
        <v>22349</v>
      </c>
      <c r="G64" s="6">
        <v>20939.730059037807</v>
      </c>
      <c r="H64">
        <v>0</v>
      </c>
    </row>
    <row r="65" spans="1:8" x14ac:dyDescent="0.3">
      <c r="A65" s="5">
        <v>44287</v>
      </c>
      <c r="B65" t="s">
        <v>25</v>
      </c>
      <c r="C65" t="s">
        <v>45</v>
      </c>
      <c r="D65" t="s">
        <v>15</v>
      </c>
      <c r="E65" t="s">
        <v>26</v>
      </c>
      <c r="F65">
        <v>118084</v>
      </c>
      <c r="G65" s="6">
        <v>89285.053466680969</v>
      </c>
      <c r="H65">
        <v>19</v>
      </c>
    </row>
    <row r="66" spans="1:8" x14ac:dyDescent="0.3">
      <c r="A66" s="5">
        <v>44288</v>
      </c>
      <c r="B66" t="s">
        <v>13</v>
      </c>
      <c r="C66" t="s">
        <v>14</v>
      </c>
      <c r="D66" t="s">
        <v>15</v>
      </c>
      <c r="E66" t="s">
        <v>32</v>
      </c>
      <c r="F66">
        <v>91342</v>
      </c>
      <c r="G66" s="6">
        <v>85572.144006329952</v>
      </c>
      <c r="H66">
        <v>0</v>
      </c>
    </row>
    <row r="67" spans="1:8" x14ac:dyDescent="0.3">
      <c r="A67" s="5">
        <v>44288</v>
      </c>
      <c r="B67" t="s">
        <v>19</v>
      </c>
      <c r="C67" t="s">
        <v>20</v>
      </c>
      <c r="D67" t="s">
        <v>15</v>
      </c>
      <c r="E67" t="s">
        <v>21</v>
      </c>
      <c r="F67">
        <v>256087</v>
      </c>
      <c r="G67" s="6">
        <v>193575.37602586421</v>
      </c>
      <c r="H67">
        <v>19</v>
      </c>
    </row>
    <row r="68" spans="1:8" x14ac:dyDescent="0.3">
      <c r="A68" s="5">
        <v>44289</v>
      </c>
      <c r="B68" t="s">
        <v>13</v>
      </c>
      <c r="C68" t="s">
        <v>14</v>
      </c>
      <c r="D68" t="s">
        <v>15</v>
      </c>
      <c r="E68" t="s">
        <v>16</v>
      </c>
      <c r="F68">
        <v>41425</v>
      </c>
      <c r="G68" s="6">
        <v>38805.988962472409</v>
      </c>
      <c r="H68">
        <v>12</v>
      </c>
    </row>
    <row r="69" spans="1:8" x14ac:dyDescent="0.3">
      <c r="A69" s="5">
        <v>44289</v>
      </c>
      <c r="B69" t="s">
        <v>13</v>
      </c>
      <c r="C69" t="s">
        <v>17</v>
      </c>
      <c r="D69" t="s">
        <v>15</v>
      </c>
      <c r="E69" t="s">
        <v>18</v>
      </c>
      <c r="F69">
        <v>129904</v>
      </c>
      <c r="G69" s="6">
        <v>98185.548040235866</v>
      </c>
      <c r="H69">
        <v>20</v>
      </c>
    </row>
    <row r="70" spans="1:8" x14ac:dyDescent="0.3">
      <c r="A70" s="5">
        <v>44290</v>
      </c>
      <c r="B70" t="s">
        <v>13</v>
      </c>
      <c r="C70" t="s">
        <v>14</v>
      </c>
      <c r="D70" t="s">
        <v>15</v>
      </c>
      <c r="E70" t="s">
        <v>32</v>
      </c>
      <c r="F70">
        <v>213696</v>
      </c>
      <c r="G70" s="6">
        <v>200185.18861959959</v>
      </c>
      <c r="H70">
        <v>0</v>
      </c>
    </row>
    <row r="71" spans="1:8" x14ac:dyDescent="0.3">
      <c r="A71" s="5">
        <v>44290</v>
      </c>
      <c r="B71" t="s">
        <v>22</v>
      </c>
      <c r="C71" t="s">
        <v>23</v>
      </c>
      <c r="D71" t="s">
        <v>15</v>
      </c>
      <c r="E71" t="s">
        <v>24</v>
      </c>
      <c r="F71">
        <v>34940</v>
      </c>
      <c r="G71" s="6">
        <v>26405.41609896997</v>
      </c>
      <c r="H71">
        <v>15</v>
      </c>
    </row>
    <row r="72" spans="1:8" x14ac:dyDescent="0.3">
      <c r="A72" s="5">
        <v>44291</v>
      </c>
      <c r="B72" t="s">
        <v>13</v>
      </c>
      <c r="C72" t="s">
        <v>14</v>
      </c>
      <c r="D72" t="s">
        <v>15</v>
      </c>
      <c r="E72" t="s">
        <v>16</v>
      </c>
      <c r="F72">
        <v>47199</v>
      </c>
      <c r="G72" s="6">
        <v>44205.43517492996</v>
      </c>
      <c r="H72">
        <v>15</v>
      </c>
    </row>
    <row r="73" spans="1:8" x14ac:dyDescent="0.3">
      <c r="A73" s="5">
        <v>44291</v>
      </c>
      <c r="B73" t="s">
        <v>13</v>
      </c>
      <c r="C73" t="s">
        <v>17</v>
      </c>
      <c r="D73" t="s">
        <v>15</v>
      </c>
      <c r="E73" t="s">
        <v>18</v>
      </c>
      <c r="F73">
        <v>838</v>
      </c>
      <c r="G73" s="6">
        <v>632.88044819421748</v>
      </c>
      <c r="H73">
        <v>20</v>
      </c>
    </row>
    <row r="74" spans="1:8" x14ac:dyDescent="0.3">
      <c r="A74" s="5">
        <v>44292</v>
      </c>
      <c r="B74" t="s">
        <v>25</v>
      </c>
      <c r="C74" t="s">
        <v>33</v>
      </c>
      <c r="D74" t="s">
        <v>15</v>
      </c>
      <c r="E74" t="s">
        <v>34</v>
      </c>
      <c r="F74">
        <v>6492</v>
      </c>
      <c r="G74" s="6">
        <v>6080.1870497674226</v>
      </c>
      <c r="H74">
        <v>29</v>
      </c>
    </row>
    <row r="75" spans="1:8" x14ac:dyDescent="0.3">
      <c r="A75" s="5">
        <v>44292</v>
      </c>
      <c r="B75" t="s">
        <v>25</v>
      </c>
      <c r="C75" t="s">
        <v>45</v>
      </c>
      <c r="D75" t="s">
        <v>15</v>
      </c>
      <c r="E75" t="s">
        <v>26</v>
      </c>
      <c r="F75">
        <v>291848</v>
      </c>
      <c r="G75" s="6">
        <v>220387.15107801676</v>
      </c>
      <c r="H75">
        <v>19</v>
      </c>
    </row>
    <row r="76" spans="1:8" x14ac:dyDescent="0.3">
      <c r="A76" s="5">
        <v>44293</v>
      </c>
      <c r="B76" t="s">
        <v>13</v>
      </c>
      <c r="C76" t="s">
        <v>14</v>
      </c>
      <c r="D76" t="s">
        <v>15</v>
      </c>
      <c r="E76" t="s">
        <v>35</v>
      </c>
      <c r="F76">
        <v>295410</v>
      </c>
      <c r="G76" s="6">
        <v>276664.36368141742</v>
      </c>
      <c r="H76">
        <v>0</v>
      </c>
    </row>
    <row r="77" spans="1:8" x14ac:dyDescent="0.3">
      <c r="A77" s="5">
        <v>44293</v>
      </c>
      <c r="B77" t="s">
        <v>25</v>
      </c>
      <c r="C77" t="s">
        <v>33</v>
      </c>
      <c r="D77" t="s">
        <v>15</v>
      </c>
      <c r="E77" t="s">
        <v>34</v>
      </c>
      <c r="F77">
        <v>291971</v>
      </c>
      <c r="G77" s="6">
        <v>220435.22627239217</v>
      </c>
      <c r="H77">
        <v>29</v>
      </c>
    </row>
    <row r="78" spans="1:8" x14ac:dyDescent="0.3">
      <c r="A78" s="5">
        <v>44294</v>
      </c>
      <c r="B78" t="s">
        <v>13</v>
      </c>
      <c r="C78" t="s">
        <v>14</v>
      </c>
      <c r="D78" t="s">
        <v>15</v>
      </c>
      <c r="E78" t="s">
        <v>32</v>
      </c>
      <c r="F78">
        <v>165314</v>
      </c>
      <c r="G78" s="6">
        <v>154821.34098910497</v>
      </c>
      <c r="H78">
        <v>0</v>
      </c>
    </row>
    <row r="79" spans="1:8" x14ac:dyDescent="0.3">
      <c r="A79" s="5">
        <v>44294</v>
      </c>
      <c r="B79" t="s">
        <v>25</v>
      </c>
      <c r="C79" t="s">
        <v>33</v>
      </c>
      <c r="D79" t="s">
        <v>15</v>
      </c>
      <c r="E79" t="s">
        <v>34</v>
      </c>
      <c r="F79">
        <v>201163</v>
      </c>
      <c r="G79" s="6">
        <v>151873.8918955343</v>
      </c>
      <c r="H79">
        <v>29</v>
      </c>
    </row>
    <row r="80" spans="1:8" x14ac:dyDescent="0.3">
      <c r="A80" s="5">
        <v>44295</v>
      </c>
      <c r="B80" t="s">
        <v>13</v>
      </c>
      <c r="C80" t="s">
        <v>14</v>
      </c>
      <c r="D80" t="s">
        <v>15</v>
      </c>
      <c r="E80" t="s">
        <v>35</v>
      </c>
      <c r="F80">
        <v>117629</v>
      </c>
      <c r="G80" s="6">
        <v>110158.6743117189</v>
      </c>
      <c r="H80">
        <v>0</v>
      </c>
    </row>
    <row r="81" spans="1:8" x14ac:dyDescent="0.3">
      <c r="A81" s="5">
        <v>44295</v>
      </c>
      <c r="B81" t="s">
        <v>29</v>
      </c>
      <c r="C81" t="s">
        <v>30</v>
      </c>
      <c r="D81" t="s">
        <v>15</v>
      </c>
      <c r="E81" t="s">
        <v>31</v>
      </c>
      <c r="F81">
        <v>211844</v>
      </c>
      <c r="G81" s="6">
        <v>159852.633045041</v>
      </c>
      <c r="H81">
        <v>15</v>
      </c>
    </row>
    <row r="82" spans="1:8" x14ac:dyDescent="0.3">
      <c r="A82" s="5">
        <v>44296</v>
      </c>
      <c r="B82" t="s">
        <v>13</v>
      </c>
      <c r="C82" t="s">
        <v>14</v>
      </c>
      <c r="D82" t="s">
        <v>15</v>
      </c>
      <c r="E82" t="s">
        <v>32</v>
      </c>
      <c r="F82">
        <v>28219</v>
      </c>
      <c r="G82" s="6">
        <v>26422.319505046598</v>
      </c>
      <c r="H82">
        <v>0</v>
      </c>
    </row>
    <row r="83" spans="1:8" x14ac:dyDescent="0.3">
      <c r="A83" s="5">
        <v>44296</v>
      </c>
      <c r="B83" t="s">
        <v>13</v>
      </c>
      <c r="C83" t="s">
        <v>17</v>
      </c>
      <c r="D83" t="s">
        <v>15</v>
      </c>
      <c r="E83" t="s">
        <v>18</v>
      </c>
      <c r="F83">
        <v>818</v>
      </c>
      <c r="G83" s="6">
        <v>617.17441633862109</v>
      </c>
      <c r="H83">
        <v>20</v>
      </c>
    </row>
    <row r="84" spans="1:8" x14ac:dyDescent="0.3">
      <c r="A84" s="5">
        <v>44297</v>
      </c>
      <c r="B84" t="s">
        <v>13</v>
      </c>
      <c r="C84" t="s">
        <v>14</v>
      </c>
      <c r="D84" t="s">
        <v>15</v>
      </c>
      <c r="E84" t="s">
        <v>32</v>
      </c>
      <c r="F84">
        <v>159621</v>
      </c>
      <c r="G84" s="6">
        <v>149456.54302115334</v>
      </c>
      <c r="H84">
        <v>0</v>
      </c>
    </row>
    <row r="85" spans="1:8" x14ac:dyDescent="0.3">
      <c r="A85" s="5">
        <v>44297</v>
      </c>
      <c r="B85" t="s">
        <v>13</v>
      </c>
      <c r="C85" t="s">
        <v>17</v>
      </c>
      <c r="D85" t="s">
        <v>15</v>
      </c>
      <c r="E85" t="s">
        <v>18</v>
      </c>
      <c r="F85">
        <v>70524</v>
      </c>
      <c r="G85" s="6">
        <v>53202.465046142715</v>
      </c>
      <c r="H85">
        <v>20</v>
      </c>
    </row>
    <row r="86" spans="1:8" x14ac:dyDescent="0.3">
      <c r="A86" s="5">
        <v>44298</v>
      </c>
      <c r="B86" t="s">
        <v>13</v>
      </c>
      <c r="C86" t="s">
        <v>14</v>
      </c>
      <c r="D86" t="s">
        <v>15</v>
      </c>
      <c r="E86" t="s">
        <v>32</v>
      </c>
      <c r="F86">
        <v>265698</v>
      </c>
      <c r="G86" s="6">
        <v>248715.50810173317</v>
      </c>
      <c r="H86">
        <v>0</v>
      </c>
    </row>
    <row r="87" spans="1:8" x14ac:dyDescent="0.3">
      <c r="A87" s="5">
        <v>44298</v>
      </c>
      <c r="B87" t="s">
        <v>19</v>
      </c>
      <c r="C87" t="s">
        <v>20</v>
      </c>
      <c r="D87" t="s">
        <v>15</v>
      </c>
      <c r="E87" t="s">
        <v>21</v>
      </c>
      <c r="F87">
        <v>116203</v>
      </c>
      <c r="G87" s="6">
        <v>87642.245661934227</v>
      </c>
      <c r="H87">
        <v>19</v>
      </c>
    </row>
    <row r="88" spans="1:8" x14ac:dyDescent="0.3">
      <c r="A88" s="5">
        <v>44299</v>
      </c>
      <c r="B88" t="s">
        <v>13</v>
      </c>
      <c r="C88" t="s">
        <v>14</v>
      </c>
      <c r="D88" t="s">
        <v>15</v>
      </c>
      <c r="E88" t="s">
        <v>35</v>
      </c>
      <c r="F88">
        <v>271641</v>
      </c>
      <c r="G88" s="6">
        <v>254221.72266616838</v>
      </c>
      <c r="H88">
        <v>0</v>
      </c>
    </row>
    <row r="89" spans="1:8" x14ac:dyDescent="0.3">
      <c r="A89" s="5">
        <v>44299</v>
      </c>
      <c r="B89" t="s">
        <v>22</v>
      </c>
      <c r="C89" t="s">
        <v>23</v>
      </c>
      <c r="D89" t="s">
        <v>15</v>
      </c>
      <c r="E89" t="s">
        <v>24</v>
      </c>
      <c r="F89">
        <v>261990</v>
      </c>
      <c r="G89" s="6">
        <v>197540.79753233239</v>
      </c>
      <c r="H89">
        <v>15</v>
      </c>
    </row>
    <row r="90" spans="1:8" x14ac:dyDescent="0.3">
      <c r="A90" s="5">
        <v>44300</v>
      </c>
      <c r="B90" t="s">
        <v>13</v>
      </c>
      <c r="C90" t="s">
        <v>14</v>
      </c>
      <c r="D90" t="s">
        <v>15</v>
      </c>
      <c r="E90" t="s">
        <v>32</v>
      </c>
      <c r="F90">
        <v>106225</v>
      </c>
      <c r="G90" s="6">
        <v>99390.732360455979</v>
      </c>
      <c r="H90">
        <v>0</v>
      </c>
    </row>
    <row r="91" spans="1:8" x14ac:dyDescent="0.3">
      <c r="A91" s="5">
        <v>44300</v>
      </c>
      <c r="B91" t="s">
        <v>25</v>
      </c>
      <c r="C91" t="s">
        <v>33</v>
      </c>
      <c r="D91" t="s">
        <v>15</v>
      </c>
      <c r="E91" t="s">
        <v>34</v>
      </c>
      <c r="F91">
        <v>175671</v>
      </c>
      <c r="G91" s="6">
        <v>132441.12775577753</v>
      </c>
      <c r="H91">
        <v>29</v>
      </c>
    </row>
    <row r="92" spans="1:8" x14ac:dyDescent="0.3">
      <c r="A92" s="5">
        <v>44301</v>
      </c>
      <c r="B92" t="s">
        <v>13</v>
      </c>
      <c r="C92" t="s">
        <v>14</v>
      </c>
      <c r="D92" t="s">
        <v>15</v>
      </c>
      <c r="E92" t="s">
        <v>35</v>
      </c>
      <c r="F92">
        <v>133737</v>
      </c>
      <c r="G92" s="6">
        <v>125104.38977758441</v>
      </c>
      <c r="H92">
        <v>0</v>
      </c>
    </row>
    <row r="93" spans="1:8" x14ac:dyDescent="0.3">
      <c r="A93" s="5">
        <v>44301</v>
      </c>
      <c r="B93" t="s">
        <v>22</v>
      </c>
      <c r="C93" t="s">
        <v>23</v>
      </c>
      <c r="D93" t="s">
        <v>15</v>
      </c>
      <c r="E93" t="s">
        <v>24</v>
      </c>
      <c r="F93">
        <v>282567</v>
      </c>
      <c r="G93" s="6">
        <v>212837.46981999607</v>
      </c>
      <c r="H93">
        <v>15</v>
      </c>
    </row>
    <row r="94" spans="1:8" x14ac:dyDescent="0.3">
      <c r="A94" s="5">
        <v>44302</v>
      </c>
      <c r="B94" t="s">
        <v>13</v>
      </c>
      <c r="C94" t="s">
        <v>14</v>
      </c>
      <c r="D94" t="s">
        <v>15</v>
      </c>
      <c r="E94" t="s">
        <v>16</v>
      </c>
      <c r="F94">
        <v>201795</v>
      </c>
      <c r="G94" s="6">
        <v>188714.44796531022</v>
      </c>
      <c r="H94">
        <v>12</v>
      </c>
    </row>
    <row r="95" spans="1:8" x14ac:dyDescent="0.3">
      <c r="A95" s="5">
        <v>44302</v>
      </c>
      <c r="B95" t="s">
        <v>22</v>
      </c>
      <c r="C95" t="s">
        <v>23</v>
      </c>
      <c r="D95" t="s">
        <v>15</v>
      </c>
      <c r="E95" t="s">
        <v>24</v>
      </c>
      <c r="F95">
        <v>1623</v>
      </c>
      <c r="G95" s="6">
        <v>1222.3495620159961</v>
      </c>
      <c r="H95">
        <v>15</v>
      </c>
    </row>
    <row r="96" spans="1:8" x14ac:dyDescent="0.3">
      <c r="A96" s="5">
        <v>44303</v>
      </c>
      <c r="B96" t="s">
        <v>13</v>
      </c>
      <c r="C96" t="s">
        <v>14</v>
      </c>
      <c r="D96" t="s">
        <v>15</v>
      </c>
      <c r="E96" t="s">
        <v>32</v>
      </c>
      <c r="F96">
        <v>175936</v>
      </c>
      <c r="G96" s="6">
        <v>164516.55425379405</v>
      </c>
      <c r="H96">
        <v>0</v>
      </c>
    </row>
    <row r="97" spans="1:8" x14ac:dyDescent="0.3">
      <c r="A97" s="5">
        <v>44303</v>
      </c>
      <c r="B97" t="s">
        <v>25</v>
      </c>
      <c r="C97" t="s">
        <v>45</v>
      </c>
      <c r="D97" t="s">
        <v>15</v>
      </c>
      <c r="E97" t="s">
        <v>26</v>
      </c>
      <c r="F97">
        <v>177266</v>
      </c>
      <c r="G97" s="6">
        <v>133452.16143036386</v>
      </c>
      <c r="H97">
        <v>19</v>
      </c>
    </row>
    <row r="98" spans="1:8" x14ac:dyDescent="0.3">
      <c r="A98" s="5">
        <v>44304</v>
      </c>
      <c r="B98" t="s">
        <v>13</v>
      </c>
      <c r="C98" t="s">
        <v>14</v>
      </c>
      <c r="D98" t="s">
        <v>15</v>
      </c>
      <c r="E98" t="s">
        <v>32</v>
      </c>
      <c r="F98">
        <v>273585</v>
      </c>
      <c r="G98" s="6">
        <v>255707.02838827838</v>
      </c>
      <c r="H98">
        <v>0</v>
      </c>
    </row>
    <row r="99" spans="1:8" x14ac:dyDescent="0.3">
      <c r="A99" s="5">
        <v>44304</v>
      </c>
      <c r="B99" t="s">
        <v>25</v>
      </c>
      <c r="C99" t="s">
        <v>33</v>
      </c>
      <c r="D99" t="s">
        <v>15</v>
      </c>
      <c r="E99" t="s">
        <v>34</v>
      </c>
      <c r="F99">
        <v>127889</v>
      </c>
      <c r="G99" s="6">
        <v>96247.983690634937</v>
      </c>
      <c r="H99">
        <v>29</v>
      </c>
    </row>
    <row r="100" spans="1:8" x14ac:dyDescent="0.3">
      <c r="A100" s="5">
        <v>44305</v>
      </c>
      <c r="B100" t="s">
        <v>13</v>
      </c>
      <c r="C100" t="s">
        <v>14</v>
      </c>
      <c r="D100" t="s">
        <v>15</v>
      </c>
      <c r="E100" t="s">
        <v>32</v>
      </c>
      <c r="F100">
        <v>70097</v>
      </c>
      <c r="G100" s="6">
        <v>65502.735295169303</v>
      </c>
      <c r="H100">
        <v>0</v>
      </c>
    </row>
    <row r="101" spans="1:8" x14ac:dyDescent="0.3">
      <c r="A101" s="5">
        <v>44305</v>
      </c>
      <c r="B101" t="s">
        <v>25</v>
      </c>
      <c r="C101" t="s">
        <v>45</v>
      </c>
      <c r="D101" t="s">
        <v>15</v>
      </c>
      <c r="E101" t="s">
        <v>26</v>
      </c>
      <c r="F101">
        <v>102788</v>
      </c>
      <c r="G101" s="6">
        <v>77356.975196877902</v>
      </c>
      <c r="H101">
        <v>19</v>
      </c>
    </row>
    <row r="102" spans="1:8" x14ac:dyDescent="0.3">
      <c r="A102" s="5">
        <v>44306</v>
      </c>
      <c r="B102" t="s">
        <v>13</v>
      </c>
      <c r="C102" t="s">
        <v>14</v>
      </c>
      <c r="D102" t="s">
        <v>15</v>
      </c>
      <c r="E102" t="s">
        <v>35</v>
      </c>
      <c r="F102">
        <v>97229</v>
      </c>
      <c r="G102" s="6">
        <v>90849.68483661169</v>
      </c>
      <c r="H102">
        <v>0</v>
      </c>
    </row>
    <row r="103" spans="1:8" x14ac:dyDescent="0.3">
      <c r="A103" s="5">
        <v>44306</v>
      </c>
      <c r="B103" t="s">
        <v>25</v>
      </c>
      <c r="C103" t="s">
        <v>45</v>
      </c>
      <c r="D103" t="s">
        <v>15</v>
      </c>
      <c r="E103" t="s">
        <v>26</v>
      </c>
      <c r="F103">
        <v>31603</v>
      </c>
      <c r="G103" s="6">
        <v>23752.891488449048</v>
      </c>
      <c r="H103">
        <v>19</v>
      </c>
    </row>
    <row r="104" spans="1:8" x14ac:dyDescent="0.3">
      <c r="A104" s="5">
        <v>44307</v>
      </c>
      <c r="B104" t="s">
        <v>13</v>
      </c>
      <c r="C104" t="s">
        <v>14</v>
      </c>
      <c r="D104" t="s">
        <v>15</v>
      </c>
      <c r="E104" t="s">
        <v>32</v>
      </c>
      <c r="F104">
        <v>12657</v>
      </c>
      <c r="G104" s="6">
        <v>11824.74243723743</v>
      </c>
      <c r="H104">
        <v>0</v>
      </c>
    </row>
    <row r="105" spans="1:8" x14ac:dyDescent="0.3">
      <c r="A105" s="5">
        <v>44307</v>
      </c>
      <c r="B105" t="s">
        <v>25</v>
      </c>
      <c r="C105" t="s">
        <v>33</v>
      </c>
      <c r="D105" t="s">
        <v>15</v>
      </c>
      <c r="E105" t="s">
        <v>34</v>
      </c>
      <c r="F105">
        <v>287303</v>
      </c>
      <c r="G105" s="6">
        <v>215906.21956391138</v>
      </c>
      <c r="H105">
        <v>29</v>
      </c>
    </row>
    <row r="106" spans="1:8" x14ac:dyDescent="0.3">
      <c r="A106" s="5">
        <v>44308</v>
      </c>
      <c r="B106" t="s">
        <v>13</v>
      </c>
      <c r="C106" t="s">
        <v>14</v>
      </c>
      <c r="D106" t="s">
        <v>15</v>
      </c>
      <c r="E106" t="s">
        <v>35</v>
      </c>
      <c r="F106">
        <v>252409</v>
      </c>
      <c r="G106" s="6">
        <v>235804.67721827255</v>
      </c>
      <c r="H106">
        <v>0</v>
      </c>
    </row>
    <row r="107" spans="1:8" x14ac:dyDescent="0.3">
      <c r="A107" s="5">
        <v>44308</v>
      </c>
      <c r="B107" t="s">
        <v>25</v>
      </c>
      <c r="C107" t="s">
        <v>45</v>
      </c>
      <c r="D107" t="s">
        <v>15</v>
      </c>
      <c r="E107" t="s">
        <v>26</v>
      </c>
      <c r="F107">
        <v>190732</v>
      </c>
      <c r="G107" s="6">
        <v>143317.14233826645</v>
      </c>
      <c r="H107">
        <v>19</v>
      </c>
    </row>
    <row r="108" spans="1:8" x14ac:dyDescent="0.3">
      <c r="A108" s="5">
        <v>44309</v>
      </c>
      <c r="B108" t="s">
        <v>13</v>
      </c>
      <c r="C108" t="s">
        <v>14</v>
      </c>
      <c r="D108" t="s">
        <v>15</v>
      </c>
      <c r="E108" t="s">
        <v>32</v>
      </c>
      <c r="F108">
        <v>156751</v>
      </c>
      <c r="G108" s="6">
        <v>146419.95529074193</v>
      </c>
      <c r="H108">
        <v>0</v>
      </c>
    </row>
    <row r="109" spans="1:8" x14ac:dyDescent="0.3">
      <c r="A109" s="5">
        <v>44309</v>
      </c>
      <c r="B109" t="s">
        <v>25</v>
      </c>
      <c r="C109" t="s">
        <v>45</v>
      </c>
      <c r="D109" t="s">
        <v>15</v>
      </c>
      <c r="E109" t="s">
        <v>26</v>
      </c>
      <c r="F109">
        <v>287539</v>
      </c>
      <c r="G109" s="6">
        <v>215992.99389833421</v>
      </c>
      <c r="H109">
        <v>19</v>
      </c>
    </row>
    <row r="110" spans="1:8" x14ac:dyDescent="0.3">
      <c r="A110" s="5">
        <v>44310</v>
      </c>
      <c r="B110" t="s">
        <v>13</v>
      </c>
      <c r="C110" t="s">
        <v>14</v>
      </c>
      <c r="D110" t="s">
        <v>15</v>
      </c>
      <c r="E110" t="s">
        <v>16</v>
      </c>
      <c r="F110">
        <v>220874</v>
      </c>
      <c r="G110" s="6">
        <v>206287.09331060931</v>
      </c>
      <c r="H110">
        <v>12</v>
      </c>
    </row>
    <row r="111" spans="1:8" x14ac:dyDescent="0.3">
      <c r="A111" s="5">
        <v>44310</v>
      </c>
      <c r="B111" t="s">
        <v>25</v>
      </c>
      <c r="C111" t="s">
        <v>33</v>
      </c>
      <c r="D111" t="s">
        <v>15</v>
      </c>
      <c r="E111" t="s">
        <v>34</v>
      </c>
      <c r="F111">
        <v>89490</v>
      </c>
      <c r="G111" s="6">
        <v>67216.863819550097</v>
      </c>
      <c r="H111">
        <v>29</v>
      </c>
    </row>
    <row r="112" spans="1:8" x14ac:dyDescent="0.3">
      <c r="A112" s="5">
        <v>44311</v>
      </c>
      <c r="B112" t="s">
        <v>13</v>
      </c>
      <c r="C112" t="s">
        <v>14</v>
      </c>
      <c r="D112" t="s">
        <v>15</v>
      </c>
      <c r="E112" t="s">
        <v>32</v>
      </c>
      <c r="F112">
        <v>126329</v>
      </c>
      <c r="G112" s="6">
        <v>117982.92921079796</v>
      </c>
      <c r="H112">
        <v>0</v>
      </c>
    </row>
    <row r="113" spans="1:8" x14ac:dyDescent="0.3">
      <c r="A113" s="5">
        <v>44311</v>
      </c>
      <c r="B113" t="s">
        <v>25</v>
      </c>
      <c r="C113" t="s">
        <v>33</v>
      </c>
      <c r="D113" t="s">
        <v>15</v>
      </c>
      <c r="E113" t="s">
        <v>34</v>
      </c>
      <c r="F113">
        <v>240849</v>
      </c>
      <c r="G113" s="6">
        <v>180877.53358806507</v>
      </c>
      <c r="H113">
        <v>29</v>
      </c>
    </row>
    <row r="114" spans="1:8" x14ac:dyDescent="0.3">
      <c r="A114" s="5">
        <v>44312</v>
      </c>
      <c r="B114" t="s">
        <v>13</v>
      </c>
      <c r="C114" t="s">
        <v>14</v>
      </c>
      <c r="D114" t="s">
        <v>15</v>
      </c>
      <c r="E114" t="s">
        <v>32</v>
      </c>
      <c r="F114">
        <v>250540</v>
      </c>
      <c r="G114" s="6">
        <v>233876.38514481252</v>
      </c>
      <c r="H114">
        <v>0</v>
      </c>
    </row>
    <row r="115" spans="1:8" x14ac:dyDescent="0.3">
      <c r="A115" s="5">
        <v>44312</v>
      </c>
      <c r="B115" t="s">
        <v>19</v>
      </c>
      <c r="C115" t="s">
        <v>20</v>
      </c>
      <c r="D115" t="s">
        <v>15</v>
      </c>
      <c r="E115" t="s">
        <v>21</v>
      </c>
      <c r="F115">
        <v>94848</v>
      </c>
      <c r="G115" s="6">
        <v>71215.381044487425</v>
      </c>
      <c r="H115">
        <v>19</v>
      </c>
    </row>
    <row r="116" spans="1:8" x14ac:dyDescent="0.3">
      <c r="A116" s="5">
        <v>44313</v>
      </c>
      <c r="B116" t="s">
        <v>13</v>
      </c>
      <c r="C116" t="s">
        <v>14</v>
      </c>
      <c r="D116" t="s">
        <v>15</v>
      </c>
      <c r="E116" t="s">
        <v>35</v>
      </c>
      <c r="F116">
        <v>179408</v>
      </c>
      <c r="G116" s="6">
        <v>167456.85156640512</v>
      </c>
      <c r="H116">
        <v>0</v>
      </c>
    </row>
    <row r="117" spans="1:8" x14ac:dyDescent="0.3">
      <c r="A117" s="5">
        <v>44313</v>
      </c>
      <c r="B117" t="s">
        <v>29</v>
      </c>
      <c r="C117" t="s">
        <v>30</v>
      </c>
      <c r="D117" t="s">
        <v>15</v>
      </c>
      <c r="E117" t="s">
        <v>31</v>
      </c>
      <c r="F117">
        <v>51512</v>
      </c>
      <c r="G117" s="6">
        <v>38669.669632571022</v>
      </c>
      <c r="H117">
        <v>15</v>
      </c>
    </row>
    <row r="118" spans="1:8" x14ac:dyDescent="0.3">
      <c r="A118" s="5">
        <v>44314</v>
      </c>
      <c r="B118" t="s">
        <v>13</v>
      </c>
      <c r="C118" t="s">
        <v>14</v>
      </c>
      <c r="D118" t="s">
        <v>15</v>
      </c>
      <c r="E118" t="s">
        <v>35</v>
      </c>
      <c r="F118">
        <v>91255</v>
      </c>
      <c r="G118" s="6">
        <v>85169.581803335939</v>
      </c>
      <c r="H118">
        <v>0</v>
      </c>
    </row>
    <row r="119" spans="1:8" x14ac:dyDescent="0.3">
      <c r="A119" s="5">
        <v>44314</v>
      </c>
      <c r="B119" t="s">
        <v>22</v>
      </c>
      <c r="C119" t="s">
        <v>23</v>
      </c>
      <c r="D119" t="s">
        <v>15</v>
      </c>
      <c r="E119" t="s">
        <v>24</v>
      </c>
      <c r="F119">
        <v>54469</v>
      </c>
      <c r="G119" s="6">
        <v>40882.979754843807</v>
      </c>
      <c r="H119">
        <v>15</v>
      </c>
    </row>
    <row r="120" spans="1:8" x14ac:dyDescent="0.3">
      <c r="A120" s="5">
        <v>44315</v>
      </c>
      <c r="B120" t="s">
        <v>25</v>
      </c>
      <c r="C120" t="s">
        <v>33</v>
      </c>
      <c r="D120" t="s">
        <v>15</v>
      </c>
      <c r="E120" t="s">
        <v>34</v>
      </c>
      <c r="F120">
        <v>232121</v>
      </c>
      <c r="G120" s="6">
        <v>216415.13895720054</v>
      </c>
      <c r="H120">
        <v>29</v>
      </c>
    </row>
    <row r="121" spans="1:8" x14ac:dyDescent="0.3">
      <c r="A121" s="5">
        <v>44315</v>
      </c>
      <c r="B121" t="s">
        <v>25</v>
      </c>
      <c r="C121" t="s">
        <v>33</v>
      </c>
      <c r="D121" t="s">
        <v>15</v>
      </c>
      <c r="E121" t="s">
        <v>34</v>
      </c>
      <c r="F121">
        <v>210889</v>
      </c>
      <c r="G121" s="6">
        <v>158245.76280838839</v>
      </c>
      <c r="H121">
        <v>29</v>
      </c>
    </row>
    <row r="122" spans="1:8" x14ac:dyDescent="0.3">
      <c r="A122" s="5">
        <v>44316</v>
      </c>
      <c r="B122" t="s">
        <v>13</v>
      </c>
      <c r="C122" t="s">
        <v>14</v>
      </c>
      <c r="D122" t="s">
        <v>15</v>
      </c>
      <c r="E122" t="s">
        <v>35</v>
      </c>
      <c r="F122">
        <v>220512</v>
      </c>
      <c r="G122" s="6">
        <v>205588.82300690384</v>
      </c>
      <c r="H122">
        <v>0</v>
      </c>
    </row>
    <row r="123" spans="1:8" x14ac:dyDescent="0.3">
      <c r="A123" s="5">
        <v>44316</v>
      </c>
      <c r="B123" t="s">
        <v>25</v>
      </c>
      <c r="C123" t="s">
        <v>33</v>
      </c>
      <c r="D123" t="s">
        <v>15</v>
      </c>
      <c r="E123" t="s">
        <v>34</v>
      </c>
      <c r="F123">
        <v>125758</v>
      </c>
      <c r="G123" s="6">
        <v>94310.055029278519</v>
      </c>
      <c r="H123">
        <v>29</v>
      </c>
    </row>
    <row r="124" spans="1:8" x14ac:dyDescent="0.3">
      <c r="A124" s="5">
        <v>44317</v>
      </c>
      <c r="B124" t="s">
        <v>13</v>
      </c>
      <c r="C124" t="s">
        <v>14</v>
      </c>
      <c r="D124" t="s">
        <v>15</v>
      </c>
      <c r="E124" t="s">
        <v>32</v>
      </c>
      <c r="F124">
        <v>2450</v>
      </c>
      <c r="G124" s="6">
        <v>2283.177103695697</v>
      </c>
      <c r="H124">
        <v>0</v>
      </c>
    </row>
    <row r="125" spans="1:8" x14ac:dyDescent="0.3">
      <c r="A125" s="5">
        <v>44317</v>
      </c>
      <c r="B125" t="s">
        <v>13</v>
      </c>
      <c r="C125" t="s">
        <v>17</v>
      </c>
      <c r="D125" t="s">
        <v>15</v>
      </c>
      <c r="E125" t="s">
        <v>18</v>
      </c>
      <c r="F125">
        <v>246581</v>
      </c>
      <c r="G125" s="6">
        <v>184778.77773735902</v>
      </c>
      <c r="H125">
        <v>20</v>
      </c>
    </row>
    <row r="126" spans="1:8" x14ac:dyDescent="0.3">
      <c r="A126" s="5">
        <v>44318</v>
      </c>
      <c r="B126" t="s">
        <v>13</v>
      </c>
      <c r="C126" t="s">
        <v>14</v>
      </c>
      <c r="D126" t="s">
        <v>15</v>
      </c>
      <c r="E126" t="s">
        <v>35</v>
      </c>
      <c r="F126">
        <v>258737</v>
      </c>
      <c r="G126" s="6">
        <v>241013.72620350841</v>
      </c>
      <c r="H126">
        <v>0</v>
      </c>
    </row>
    <row r="127" spans="1:8" x14ac:dyDescent="0.3">
      <c r="A127" s="5">
        <v>44318</v>
      </c>
      <c r="B127" t="s">
        <v>25</v>
      </c>
      <c r="C127" t="s">
        <v>45</v>
      </c>
      <c r="D127" t="s">
        <v>15</v>
      </c>
      <c r="E127" t="s">
        <v>26</v>
      </c>
      <c r="F127">
        <v>53921</v>
      </c>
      <c r="G127" s="6">
        <v>40400.99225249813</v>
      </c>
      <c r="H127">
        <v>19</v>
      </c>
    </row>
    <row r="128" spans="1:8" x14ac:dyDescent="0.3">
      <c r="A128" s="5">
        <v>44319</v>
      </c>
      <c r="B128" t="s">
        <v>13</v>
      </c>
      <c r="C128" t="s">
        <v>14</v>
      </c>
      <c r="D128" t="s">
        <v>15</v>
      </c>
      <c r="E128" t="s">
        <v>16</v>
      </c>
      <c r="F128">
        <v>70875</v>
      </c>
      <c r="G128" s="6">
        <v>65981.362575050036</v>
      </c>
      <c r="H128">
        <v>12</v>
      </c>
    </row>
    <row r="129" spans="1:8" x14ac:dyDescent="0.3">
      <c r="A129" s="5">
        <v>44319</v>
      </c>
      <c r="B129" t="s">
        <v>25</v>
      </c>
      <c r="C129" t="s">
        <v>45</v>
      </c>
      <c r="D129" t="s">
        <v>15</v>
      </c>
      <c r="E129" t="s">
        <v>26</v>
      </c>
      <c r="F129">
        <v>93274</v>
      </c>
      <c r="G129" s="6">
        <v>69871.819352313018</v>
      </c>
      <c r="H129">
        <v>19</v>
      </c>
    </row>
    <row r="130" spans="1:8" x14ac:dyDescent="0.3">
      <c r="A130" s="5">
        <v>44320</v>
      </c>
      <c r="B130" t="s">
        <v>13</v>
      </c>
      <c r="C130" t="s">
        <v>14</v>
      </c>
      <c r="D130" t="s">
        <v>15</v>
      </c>
      <c r="E130" t="s">
        <v>35</v>
      </c>
      <c r="F130">
        <v>140378</v>
      </c>
      <c r="G130" s="6">
        <v>130649.21722245819</v>
      </c>
      <c r="H130">
        <v>0</v>
      </c>
    </row>
    <row r="131" spans="1:8" x14ac:dyDescent="0.3">
      <c r="A131" s="5">
        <v>44320</v>
      </c>
      <c r="B131" t="s">
        <v>25</v>
      </c>
      <c r="C131" t="s">
        <v>33</v>
      </c>
      <c r="D131" t="s">
        <v>15</v>
      </c>
      <c r="E131" t="s">
        <v>34</v>
      </c>
      <c r="F131">
        <v>163085</v>
      </c>
      <c r="G131" s="6">
        <v>122046.06556470506</v>
      </c>
      <c r="H131">
        <v>29</v>
      </c>
    </row>
    <row r="132" spans="1:8" x14ac:dyDescent="0.3">
      <c r="A132" s="5">
        <v>44321</v>
      </c>
      <c r="B132" t="s">
        <v>13</v>
      </c>
      <c r="C132" t="s">
        <v>14</v>
      </c>
      <c r="D132" t="s">
        <v>15</v>
      </c>
      <c r="E132" t="s">
        <v>35</v>
      </c>
      <c r="F132">
        <v>175825</v>
      </c>
      <c r="G132" s="6">
        <v>163606.8096560954</v>
      </c>
      <c r="H132">
        <v>0</v>
      </c>
    </row>
    <row r="133" spans="1:8" x14ac:dyDescent="0.3">
      <c r="A133" s="5">
        <v>44321</v>
      </c>
      <c r="B133" t="s">
        <v>25</v>
      </c>
      <c r="C133" t="s">
        <v>33</v>
      </c>
      <c r="D133" t="s">
        <v>15</v>
      </c>
      <c r="E133" t="s">
        <v>34</v>
      </c>
      <c r="F133">
        <v>102405</v>
      </c>
      <c r="G133" s="6">
        <v>76635.376486484078</v>
      </c>
      <c r="H133">
        <v>29</v>
      </c>
    </row>
    <row r="134" spans="1:8" x14ac:dyDescent="0.3">
      <c r="A134" s="5">
        <v>44322</v>
      </c>
      <c r="B134" t="s">
        <v>13</v>
      </c>
      <c r="C134" t="s">
        <v>14</v>
      </c>
      <c r="D134" t="s">
        <v>15</v>
      </c>
      <c r="E134" t="s">
        <v>35</v>
      </c>
      <c r="F134">
        <v>5951</v>
      </c>
      <c r="G134" s="6">
        <v>5536.8094201250096</v>
      </c>
      <c r="H134">
        <v>0</v>
      </c>
    </row>
    <row r="135" spans="1:8" x14ac:dyDescent="0.3">
      <c r="A135" s="5">
        <v>44322</v>
      </c>
      <c r="B135" t="s">
        <v>25</v>
      </c>
      <c r="C135" t="s">
        <v>33</v>
      </c>
      <c r="D135" t="s">
        <v>15</v>
      </c>
      <c r="E135" t="s">
        <v>34</v>
      </c>
      <c r="F135">
        <v>197503</v>
      </c>
      <c r="G135" s="6">
        <v>147670.787402277</v>
      </c>
      <c r="H135">
        <v>29</v>
      </c>
    </row>
    <row r="136" spans="1:8" x14ac:dyDescent="0.3">
      <c r="A136" s="5">
        <v>44323</v>
      </c>
      <c r="B136" t="s">
        <v>13</v>
      </c>
      <c r="C136" t="s">
        <v>14</v>
      </c>
      <c r="D136" t="s">
        <v>15</v>
      </c>
      <c r="E136" t="s">
        <v>35</v>
      </c>
      <c r="F136">
        <v>203627</v>
      </c>
      <c r="G136" s="6">
        <v>189454.13540346976</v>
      </c>
      <c r="H136">
        <v>0</v>
      </c>
    </row>
    <row r="137" spans="1:8" x14ac:dyDescent="0.3">
      <c r="A137" s="5">
        <v>44323</v>
      </c>
      <c r="B137" t="s">
        <v>13</v>
      </c>
      <c r="C137" t="s">
        <v>27</v>
      </c>
      <c r="D137" t="s">
        <v>15</v>
      </c>
      <c r="E137" t="s">
        <v>28</v>
      </c>
      <c r="F137">
        <v>150982</v>
      </c>
      <c r="G137" s="6">
        <v>112707.6448354513</v>
      </c>
      <c r="H137">
        <v>6</v>
      </c>
    </row>
    <row r="138" spans="1:8" x14ac:dyDescent="0.3">
      <c r="A138" s="5">
        <v>44324</v>
      </c>
      <c r="B138" t="s">
        <v>13</v>
      </c>
      <c r="C138" t="s">
        <v>14</v>
      </c>
      <c r="D138" t="s">
        <v>15</v>
      </c>
      <c r="E138" t="s">
        <v>35</v>
      </c>
      <c r="F138">
        <v>151151</v>
      </c>
      <c r="G138" s="6">
        <v>140603.91972547336</v>
      </c>
      <c r="H138">
        <v>0</v>
      </c>
    </row>
    <row r="139" spans="1:8" x14ac:dyDescent="0.3">
      <c r="A139" s="5">
        <v>44324</v>
      </c>
      <c r="B139" t="s">
        <v>22</v>
      </c>
      <c r="C139" t="s">
        <v>23</v>
      </c>
      <c r="D139" t="s">
        <v>15</v>
      </c>
      <c r="E139" t="s">
        <v>24</v>
      </c>
      <c r="F139">
        <v>62672</v>
      </c>
      <c r="G139" s="6">
        <v>46780.885730376249</v>
      </c>
      <c r="H139">
        <v>15</v>
      </c>
    </row>
    <row r="140" spans="1:8" x14ac:dyDescent="0.3">
      <c r="A140" s="5">
        <v>44325</v>
      </c>
      <c r="B140" t="s">
        <v>13</v>
      </c>
      <c r="C140" t="s">
        <v>14</v>
      </c>
      <c r="D140" t="s">
        <v>15</v>
      </c>
      <c r="E140" t="s">
        <v>16</v>
      </c>
      <c r="F140">
        <v>232227</v>
      </c>
      <c r="G140" s="6">
        <v>215977.07200429874</v>
      </c>
      <c r="H140">
        <v>15</v>
      </c>
    </row>
    <row r="141" spans="1:8" x14ac:dyDescent="0.3">
      <c r="A141" s="5">
        <v>44325</v>
      </c>
      <c r="B141" t="s">
        <v>19</v>
      </c>
      <c r="C141" t="s">
        <v>20</v>
      </c>
      <c r="D141" t="s">
        <v>15</v>
      </c>
      <c r="E141" t="s">
        <v>21</v>
      </c>
      <c r="F141">
        <v>292690</v>
      </c>
      <c r="G141" s="6">
        <v>218379.94324391018</v>
      </c>
      <c r="H141">
        <v>19</v>
      </c>
    </row>
    <row r="142" spans="1:8" x14ac:dyDescent="0.3">
      <c r="A142" s="5">
        <v>44326</v>
      </c>
      <c r="B142" t="s">
        <v>13</v>
      </c>
      <c r="C142" t="s">
        <v>14</v>
      </c>
      <c r="D142" t="s">
        <v>15</v>
      </c>
      <c r="E142" t="s">
        <v>35</v>
      </c>
      <c r="F142">
        <v>280466</v>
      </c>
      <c r="G142" s="6">
        <v>260804.98758231752</v>
      </c>
      <c r="H142">
        <v>0</v>
      </c>
    </row>
    <row r="143" spans="1:8" x14ac:dyDescent="0.3">
      <c r="A143" s="5">
        <v>44326</v>
      </c>
      <c r="B143" t="s">
        <v>19</v>
      </c>
      <c r="C143" t="s">
        <v>20</v>
      </c>
      <c r="D143" t="s">
        <v>15</v>
      </c>
      <c r="E143" t="s">
        <v>21</v>
      </c>
      <c r="F143">
        <v>189611</v>
      </c>
      <c r="G143" s="6">
        <v>141104.73526871589</v>
      </c>
      <c r="H143">
        <v>19</v>
      </c>
    </row>
    <row r="144" spans="1:8" x14ac:dyDescent="0.3">
      <c r="A144" s="5">
        <v>44327</v>
      </c>
      <c r="B144" t="s">
        <v>13</v>
      </c>
      <c r="C144" t="s">
        <v>14</v>
      </c>
      <c r="D144" t="s">
        <v>15</v>
      </c>
      <c r="E144" t="s">
        <v>35</v>
      </c>
      <c r="F144">
        <v>124551</v>
      </c>
      <c r="G144" s="6">
        <v>115797.95377734801</v>
      </c>
      <c r="H144">
        <v>0</v>
      </c>
    </row>
    <row r="145" spans="1:8" x14ac:dyDescent="0.3">
      <c r="A145" s="5">
        <v>44327</v>
      </c>
      <c r="B145" t="s">
        <v>13</v>
      </c>
      <c r="C145" t="s">
        <v>27</v>
      </c>
      <c r="D145" t="s">
        <v>15</v>
      </c>
      <c r="E145" t="s">
        <v>36</v>
      </c>
      <c r="F145">
        <v>185812</v>
      </c>
      <c r="G145" s="6">
        <v>138261.13717449753</v>
      </c>
      <c r="H145">
        <v>0</v>
      </c>
    </row>
    <row r="146" spans="1:8" x14ac:dyDescent="0.3">
      <c r="A146" s="5">
        <v>44328</v>
      </c>
      <c r="B146" t="s">
        <v>13</v>
      </c>
      <c r="C146" t="s">
        <v>14</v>
      </c>
      <c r="D146" t="s">
        <v>15</v>
      </c>
      <c r="E146" t="s">
        <v>35</v>
      </c>
      <c r="F146">
        <v>135278</v>
      </c>
      <c r="G146" s="6">
        <v>125756.2318068915</v>
      </c>
      <c r="H146">
        <v>0</v>
      </c>
    </row>
    <row r="147" spans="1:8" x14ac:dyDescent="0.3">
      <c r="A147" s="5">
        <v>44328</v>
      </c>
      <c r="B147" t="s">
        <v>25</v>
      </c>
      <c r="C147" t="s">
        <v>45</v>
      </c>
      <c r="D147" t="s">
        <v>15</v>
      </c>
      <c r="E147" t="s">
        <v>26</v>
      </c>
      <c r="F147">
        <v>28279</v>
      </c>
      <c r="G147" s="6">
        <v>21024.141115323684</v>
      </c>
      <c r="H147">
        <v>19</v>
      </c>
    </row>
    <row r="148" spans="1:8" x14ac:dyDescent="0.3">
      <c r="A148" s="5">
        <v>44329</v>
      </c>
      <c r="B148" t="s">
        <v>13</v>
      </c>
      <c r="C148" t="s">
        <v>14</v>
      </c>
      <c r="D148" t="s">
        <v>15</v>
      </c>
      <c r="E148" t="s">
        <v>35</v>
      </c>
      <c r="F148">
        <v>126339</v>
      </c>
      <c r="G148" s="6">
        <v>117431.21318044919</v>
      </c>
      <c r="H148">
        <v>0</v>
      </c>
    </row>
    <row r="149" spans="1:8" x14ac:dyDescent="0.3">
      <c r="A149" s="5">
        <v>44329</v>
      </c>
      <c r="B149" t="s">
        <v>25</v>
      </c>
      <c r="C149" t="s">
        <v>33</v>
      </c>
      <c r="D149" t="s">
        <v>15</v>
      </c>
      <c r="E149" t="s">
        <v>34</v>
      </c>
      <c r="F149">
        <v>201725</v>
      </c>
      <c r="G149" s="6">
        <v>149955.65865552399</v>
      </c>
      <c r="H149">
        <v>29</v>
      </c>
    </row>
    <row r="150" spans="1:8" x14ac:dyDescent="0.3">
      <c r="A150" s="5">
        <v>44330</v>
      </c>
      <c r="B150" t="s">
        <v>13</v>
      </c>
      <c r="C150" t="s">
        <v>14</v>
      </c>
      <c r="D150" t="s">
        <v>15</v>
      </c>
      <c r="E150" t="s">
        <v>32</v>
      </c>
      <c r="F150">
        <v>192498</v>
      </c>
      <c r="G150" s="6">
        <v>178920.56878644734</v>
      </c>
      <c r="H150">
        <v>0</v>
      </c>
    </row>
    <row r="151" spans="1:8" x14ac:dyDescent="0.3">
      <c r="A151" s="5">
        <v>44330</v>
      </c>
      <c r="B151" t="s">
        <v>25</v>
      </c>
      <c r="C151" t="s">
        <v>45</v>
      </c>
      <c r="D151" t="s">
        <v>15</v>
      </c>
      <c r="E151" t="s">
        <v>26</v>
      </c>
      <c r="F151">
        <v>3983</v>
      </c>
      <c r="G151" s="6">
        <v>2960.7292719638754</v>
      </c>
      <c r="H151">
        <v>19</v>
      </c>
    </row>
    <row r="152" spans="1:8" x14ac:dyDescent="0.3">
      <c r="A152" s="5">
        <v>44331</v>
      </c>
      <c r="B152" t="s">
        <v>13</v>
      </c>
      <c r="C152" t="s">
        <v>14</v>
      </c>
      <c r="D152" t="s">
        <v>15</v>
      </c>
      <c r="E152" t="s">
        <v>35</v>
      </c>
      <c r="F152">
        <v>98288</v>
      </c>
      <c r="G152" s="6">
        <v>91340.179796314042</v>
      </c>
      <c r="H152">
        <v>0</v>
      </c>
    </row>
    <row r="153" spans="1:8" x14ac:dyDescent="0.3">
      <c r="A153" s="5">
        <v>44331</v>
      </c>
      <c r="B153" t="s">
        <v>19</v>
      </c>
      <c r="C153" t="s">
        <v>20</v>
      </c>
      <c r="D153" t="s">
        <v>15</v>
      </c>
      <c r="E153" t="s">
        <v>21</v>
      </c>
      <c r="F153">
        <v>139125</v>
      </c>
      <c r="G153" s="6">
        <v>103412.27787574606</v>
      </c>
      <c r="H153">
        <v>19</v>
      </c>
    </row>
    <row r="154" spans="1:8" x14ac:dyDescent="0.3">
      <c r="A154" s="5">
        <v>44332</v>
      </c>
      <c r="B154" t="s">
        <v>13</v>
      </c>
      <c r="C154" t="s">
        <v>14</v>
      </c>
      <c r="D154" t="s">
        <v>15</v>
      </c>
      <c r="E154" t="s">
        <v>35</v>
      </c>
      <c r="F154">
        <v>234536</v>
      </c>
      <c r="G154" s="6">
        <v>217955.68227496522</v>
      </c>
      <c r="H154">
        <v>0</v>
      </c>
    </row>
    <row r="155" spans="1:8" x14ac:dyDescent="0.3">
      <c r="A155" s="5">
        <v>44332</v>
      </c>
      <c r="B155" t="s">
        <v>22</v>
      </c>
      <c r="C155" t="s">
        <v>23</v>
      </c>
      <c r="D155" t="s">
        <v>15</v>
      </c>
      <c r="E155" t="s">
        <v>24</v>
      </c>
      <c r="F155">
        <v>227266</v>
      </c>
      <c r="G155" s="6">
        <v>168892.42619798065</v>
      </c>
      <c r="H155">
        <v>15</v>
      </c>
    </row>
    <row r="156" spans="1:8" x14ac:dyDescent="0.3">
      <c r="A156" s="5">
        <v>44333</v>
      </c>
      <c r="B156" t="s">
        <v>13</v>
      </c>
      <c r="C156" t="s">
        <v>14</v>
      </c>
      <c r="D156" t="s">
        <v>15</v>
      </c>
      <c r="E156" t="s">
        <v>35</v>
      </c>
      <c r="F156">
        <v>98526</v>
      </c>
      <c r="G156" s="6">
        <v>91514.903061439356</v>
      </c>
      <c r="H156">
        <v>0</v>
      </c>
    </row>
    <row r="157" spans="1:8" x14ac:dyDescent="0.3">
      <c r="A157" s="5">
        <v>44333</v>
      </c>
      <c r="B157" t="s">
        <v>13</v>
      </c>
      <c r="C157" t="s">
        <v>17</v>
      </c>
      <c r="D157" t="s">
        <v>15</v>
      </c>
      <c r="E157" t="s">
        <v>18</v>
      </c>
      <c r="F157">
        <v>276601</v>
      </c>
      <c r="G157" s="6">
        <v>205538.0835106383</v>
      </c>
      <c r="H157">
        <v>20</v>
      </c>
    </row>
    <row r="158" spans="1:8" x14ac:dyDescent="0.3">
      <c r="A158" s="5">
        <v>44334</v>
      </c>
      <c r="B158" t="s">
        <v>13</v>
      </c>
      <c r="C158" t="s">
        <v>14</v>
      </c>
      <c r="D158" t="s">
        <v>15</v>
      </c>
      <c r="E158" t="s">
        <v>35</v>
      </c>
      <c r="F158">
        <v>2350</v>
      </c>
      <c r="G158" s="6">
        <v>2181.7318549154434</v>
      </c>
      <c r="H158">
        <v>0</v>
      </c>
    </row>
    <row r="159" spans="1:8" x14ac:dyDescent="0.3">
      <c r="A159" s="5">
        <v>44334</v>
      </c>
      <c r="B159" t="s">
        <v>25</v>
      </c>
      <c r="C159" t="s">
        <v>45</v>
      </c>
      <c r="D159" t="s">
        <v>15</v>
      </c>
      <c r="E159" t="s">
        <v>26</v>
      </c>
      <c r="F159">
        <v>14089</v>
      </c>
      <c r="G159" s="6">
        <v>10467.454461381956</v>
      </c>
      <c r="H159">
        <v>19</v>
      </c>
    </row>
    <row r="160" spans="1:8" x14ac:dyDescent="0.3">
      <c r="A160" s="5">
        <v>44335</v>
      </c>
      <c r="B160" t="s">
        <v>13</v>
      </c>
      <c r="C160" t="s">
        <v>14</v>
      </c>
      <c r="D160" t="s">
        <v>15</v>
      </c>
      <c r="E160" t="s">
        <v>35</v>
      </c>
      <c r="F160">
        <v>60032</v>
      </c>
      <c r="G160" s="6">
        <v>55710.750373692077</v>
      </c>
      <c r="H160">
        <v>0</v>
      </c>
    </row>
    <row r="161" spans="1:8" x14ac:dyDescent="0.3">
      <c r="A161" s="5">
        <v>44335</v>
      </c>
      <c r="B161" t="s">
        <v>13</v>
      </c>
      <c r="C161" t="s">
        <v>27</v>
      </c>
      <c r="D161" t="s">
        <v>15</v>
      </c>
      <c r="E161" t="s">
        <v>36</v>
      </c>
      <c r="F161">
        <v>202474</v>
      </c>
      <c r="G161" s="6">
        <v>150329.89178073782</v>
      </c>
      <c r="H161">
        <v>0</v>
      </c>
    </row>
    <row r="162" spans="1:8" x14ac:dyDescent="0.3">
      <c r="A162" s="5">
        <v>44336</v>
      </c>
      <c r="B162" t="s">
        <v>13</v>
      </c>
      <c r="C162" t="s">
        <v>14</v>
      </c>
      <c r="D162" t="s">
        <v>15</v>
      </c>
      <c r="E162" t="s">
        <v>35</v>
      </c>
      <c r="F162">
        <v>8369</v>
      </c>
      <c r="G162" s="6">
        <v>7766.002203698381</v>
      </c>
      <c r="H162">
        <v>0</v>
      </c>
    </row>
    <row r="163" spans="1:8" x14ac:dyDescent="0.3">
      <c r="A163" s="5">
        <v>44336</v>
      </c>
      <c r="B163" t="s">
        <v>22</v>
      </c>
      <c r="C163" t="s">
        <v>23</v>
      </c>
      <c r="D163" t="s">
        <v>15</v>
      </c>
      <c r="E163" t="s">
        <v>24</v>
      </c>
      <c r="F163">
        <v>136910</v>
      </c>
      <c r="G163" s="6">
        <v>101582.46995486433</v>
      </c>
      <c r="H163">
        <v>15</v>
      </c>
    </row>
    <row r="164" spans="1:8" x14ac:dyDescent="0.3">
      <c r="A164" s="5">
        <v>44337</v>
      </c>
      <c r="B164" t="s">
        <v>13</v>
      </c>
      <c r="C164" t="s">
        <v>14</v>
      </c>
      <c r="D164" t="s">
        <v>15</v>
      </c>
      <c r="E164" t="s">
        <v>16</v>
      </c>
      <c r="F164">
        <v>186607</v>
      </c>
      <c r="G164" s="6">
        <v>173014.06265615992</v>
      </c>
      <c r="H164">
        <v>12</v>
      </c>
    </row>
    <row r="165" spans="1:8" x14ac:dyDescent="0.3">
      <c r="A165" s="5">
        <v>44337</v>
      </c>
      <c r="B165" t="s">
        <v>29</v>
      </c>
      <c r="C165" t="s">
        <v>30</v>
      </c>
      <c r="D165" t="s">
        <v>15</v>
      </c>
      <c r="E165" t="s">
        <v>31</v>
      </c>
      <c r="F165">
        <v>135383</v>
      </c>
      <c r="G165" s="6">
        <v>100345.53521017528</v>
      </c>
      <c r="H165">
        <v>15</v>
      </c>
    </row>
    <row r="166" spans="1:8" x14ac:dyDescent="0.3">
      <c r="A166" s="5">
        <v>44338</v>
      </c>
      <c r="B166" t="s">
        <v>25</v>
      </c>
      <c r="C166" t="s">
        <v>33</v>
      </c>
      <c r="D166" t="s">
        <v>15</v>
      </c>
      <c r="E166" t="s">
        <v>34</v>
      </c>
      <c r="F166">
        <v>19092</v>
      </c>
      <c r="G166" s="6">
        <v>17699.028233640609</v>
      </c>
      <c r="H166">
        <v>29</v>
      </c>
    </row>
    <row r="167" spans="1:8" x14ac:dyDescent="0.3">
      <c r="A167" s="5">
        <v>44338</v>
      </c>
      <c r="B167" t="s">
        <v>29</v>
      </c>
      <c r="C167" t="s">
        <v>30</v>
      </c>
      <c r="D167" t="s">
        <v>15</v>
      </c>
      <c r="E167" t="s">
        <v>31</v>
      </c>
      <c r="F167">
        <v>11254</v>
      </c>
      <c r="G167" s="6">
        <v>8337.61436795589</v>
      </c>
      <c r="H167">
        <v>15</v>
      </c>
    </row>
    <row r="168" spans="1:8" x14ac:dyDescent="0.3">
      <c r="A168" s="5">
        <v>44339</v>
      </c>
      <c r="B168" t="s">
        <v>13</v>
      </c>
      <c r="C168" t="s">
        <v>14</v>
      </c>
      <c r="D168" t="s">
        <v>15</v>
      </c>
      <c r="E168" t="s">
        <v>35</v>
      </c>
      <c r="F168">
        <v>256236</v>
      </c>
      <c r="G168" s="6">
        <v>237392.56730239125</v>
      </c>
      <c r="H168">
        <v>0</v>
      </c>
    </row>
    <row r="169" spans="1:8" x14ac:dyDescent="0.3">
      <c r="A169" s="5">
        <v>44339</v>
      </c>
      <c r="B169" t="s">
        <v>19</v>
      </c>
      <c r="C169" t="s">
        <v>20</v>
      </c>
      <c r="D169" t="s">
        <v>15</v>
      </c>
      <c r="E169" t="s">
        <v>21</v>
      </c>
      <c r="F169">
        <v>121369</v>
      </c>
      <c r="G169" s="6">
        <v>89841.706787507326</v>
      </c>
      <c r="H169">
        <v>11</v>
      </c>
    </row>
    <row r="170" spans="1:8" x14ac:dyDescent="0.3">
      <c r="A170" s="5">
        <v>44340</v>
      </c>
      <c r="B170" t="s">
        <v>13</v>
      </c>
      <c r="C170" t="s">
        <v>14</v>
      </c>
      <c r="D170" t="s">
        <v>15</v>
      </c>
      <c r="E170" t="s">
        <v>35</v>
      </c>
      <c r="F170">
        <v>205869</v>
      </c>
      <c r="G170" s="6">
        <v>190719.75771032835</v>
      </c>
      <c r="H170">
        <v>0</v>
      </c>
    </row>
    <row r="171" spans="1:8" x14ac:dyDescent="0.3">
      <c r="A171" s="5">
        <v>44340</v>
      </c>
      <c r="B171" t="s">
        <v>19</v>
      </c>
      <c r="C171" t="s">
        <v>20</v>
      </c>
      <c r="D171" t="s">
        <v>15</v>
      </c>
      <c r="E171" t="s">
        <v>21</v>
      </c>
      <c r="F171">
        <v>157226</v>
      </c>
      <c r="G171" s="6">
        <v>116382.81918857202</v>
      </c>
      <c r="H171">
        <v>19</v>
      </c>
    </row>
    <row r="172" spans="1:8" x14ac:dyDescent="0.3">
      <c r="A172" s="5">
        <v>44341</v>
      </c>
      <c r="B172" t="s">
        <v>13</v>
      </c>
      <c r="C172" t="s">
        <v>14</v>
      </c>
      <c r="D172" t="s">
        <v>15</v>
      </c>
      <c r="E172" t="s">
        <v>35</v>
      </c>
      <c r="F172">
        <v>199786</v>
      </c>
      <c r="G172" s="6">
        <v>184980.34699127762</v>
      </c>
      <c r="H172">
        <v>0</v>
      </c>
    </row>
    <row r="173" spans="1:8" x14ac:dyDescent="0.3">
      <c r="A173" s="5">
        <v>44341</v>
      </c>
      <c r="B173" t="s">
        <v>13</v>
      </c>
      <c r="C173" t="s">
        <v>17</v>
      </c>
      <c r="D173" t="s">
        <v>15</v>
      </c>
      <c r="E173" t="s">
        <v>18</v>
      </c>
      <c r="F173">
        <v>28954</v>
      </c>
      <c r="G173" s="6">
        <v>21429.72278736276</v>
      </c>
      <c r="H173">
        <v>20</v>
      </c>
    </row>
    <row r="174" spans="1:8" x14ac:dyDescent="0.3">
      <c r="A174" s="5">
        <v>44342</v>
      </c>
      <c r="B174" t="s">
        <v>13</v>
      </c>
      <c r="C174" t="s">
        <v>14</v>
      </c>
      <c r="D174" t="s">
        <v>15</v>
      </c>
      <c r="E174" t="s">
        <v>35</v>
      </c>
      <c r="F174">
        <v>150404</v>
      </c>
      <c r="G174" s="6">
        <v>139220.46019887319</v>
      </c>
      <c r="H174">
        <v>0</v>
      </c>
    </row>
    <row r="175" spans="1:8" x14ac:dyDescent="0.3">
      <c r="A175" s="5">
        <v>44342</v>
      </c>
      <c r="B175" t="s">
        <v>25</v>
      </c>
      <c r="C175" t="s">
        <v>45</v>
      </c>
      <c r="D175" t="s">
        <v>15</v>
      </c>
      <c r="E175" t="s">
        <v>26</v>
      </c>
      <c r="F175">
        <v>299546</v>
      </c>
      <c r="G175" s="6">
        <v>221553.50304971027</v>
      </c>
      <c r="H175">
        <v>19</v>
      </c>
    </row>
    <row r="176" spans="1:8" x14ac:dyDescent="0.3">
      <c r="A176" s="5">
        <v>44343</v>
      </c>
      <c r="B176" t="s">
        <v>25</v>
      </c>
      <c r="C176" t="s">
        <v>33</v>
      </c>
      <c r="D176" t="s">
        <v>15</v>
      </c>
      <c r="E176" t="s">
        <v>34</v>
      </c>
      <c r="F176">
        <v>176539</v>
      </c>
      <c r="G176" s="6">
        <v>163412.06826396778</v>
      </c>
      <c r="H176">
        <v>29</v>
      </c>
    </row>
    <row r="177" spans="1:8" x14ac:dyDescent="0.3">
      <c r="A177" s="5">
        <v>44343</v>
      </c>
      <c r="B177" t="s">
        <v>13</v>
      </c>
      <c r="C177" t="s">
        <v>27</v>
      </c>
      <c r="D177" t="s">
        <v>15</v>
      </c>
      <c r="E177" t="s">
        <v>28</v>
      </c>
      <c r="F177">
        <v>215451</v>
      </c>
      <c r="G177" s="6">
        <v>159349.40007642339</v>
      </c>
      <c r="H177">
        <v>10</v>
      </c>
    </row>
    <row r="178" spans="1:8" x14ac:dyDescent="0.3">
      <c r="A178" s="5">
        <v>44344</v>
      </c>
      <c r="B178" t="s">
        <v>13</v>
      </c>
      <c r="C178" t="s">
        <v>14</v>
      </c>
      <c r="D178" t="s">
        <v>15</v>
      </c>
      <c r="E178" t="s">
        <v>35</v>
      </c>
      <c r="F178">
        <v>181273</v>
      </c>
      <c r="G178" s="6">
        <v>167765.30700134626</v>
      </c>
      <c r="H178">
        <v>0</v>
      </c>
    </row>
    <row r="179" spans="1:8" x14ac:dyDescent="0.3">
      <c r="A179" s="5">
        <v>44344</v>
      </c>
      <c r="B179" t="s">
        <v>25</v>
      </c>
      <c r="C179" t="s">
        <v>33</v>
      </c>
      <c r="D179" t="s">
        <v>15</v>
      </c>
      <c r="E179" t="s">
        <v>37</v>
      </c>
      <c r="F179">
        <v>299308</v>
      </c>
      <c r="G179" s="6">
        <v>221154.65156646908</v>
      </c>
      <c r="H179">
        <v>0</v>
      </c>
    </row>
    <row r="180" spans="1:8" x14ac:dyDescent="0.3">
      <c r="A180" s="5">
        <v>44345</v>
      </c>
      <c r="B180" t="s">
        <v>13</v>
      </c>
      <c r="C180" t="s">
        <v>14</v>
      </c>
      <c r="D180" t="s">
        <v>15</v>
      </c>
      <c r="E180" t="s">
        <v>35</v>
      </c>
      <c r="F180">
        <v>171705</v>
      </c>
      <c r="G180" s="6">
        <v>158895.5571892896</v>
      </c>
      <c r="H180">
        <v>0</v>
      </c>
    </row>
    <row r="181" spans="1:8" x14ac:dyDescent="0.3">
      <c r="A181" s="5">
        <v>44345</v>
      </c>
      <c r="B181" t="s">
        <v>19</v>
      </c>
      <c r="C181" t="s">
        <v>20</v>
      </c>
      <c r="D181" t="s">
        <v>15</v>
      </c>
      <c r="E181" t="s">
        <v>21</v>
      </c>
      <c r="F181">
        <v>134524</v>
      </c>
      <c r="G181" s="6">
        <v>99393.542906539878</v>
      </c>
      <c r="H181">
        <v>19</v>
      </c>
    </row>
    <row r="182" spans="1:8" x14ac:dyDescent="0.3">
      <c r="A182" s="5">
        <v>44346</v>
      </c>
      <c r="B182" t="s">
        <v>13</v>
      </c>
      <c r="C182" t="s">
        <v>14</v>
      </c>
      <c r="D182" t="s">
        <v>15</v>
      </c>
      <c r="E182" t="s">
        <v>35</v>
      </c>
      <c r="F182">
        <v>208616</v>
      </c>
      <c r="G182" s="6">
        <v>192661.80229615621</v>
      </c>
      <c r="H182">
        <v>0</v>
      </c>
    </row>
    <row r="183" spans="1:8" x14ac:dyDescent="0.3">
      <c r="A183" s="5">
        <v>44346</v>
      </c>
      <c r="B183" t="s">
        <v>13</v>
      </c>
      <c r="C183" t="s">
        <v>17</v>
      </c>
      <c r="D183" t="s">
        <v>15</v>
      </c>
      <c r="E183" t="s">
        <v>18</v>
      </c>
      <c r="F183">
        <v>144074</v>
      </c>
      <c r="G183" s="6">
        <v>106445.27660930529</v>
      </c>
      <c r="H183">
        <v>20</v>
      </c>
    </row>
    <row r="184" spans="1:8" x14ac:dyDescent="0.3">
      <c r="A184" s="5">
        <v>44347</v>
      </c>
      <c r="B184" t="s">
        <v>29</v>
      </c>
      <c r="C184" t="s">
        <v>30</v>
      </c>
      <c r="D184" t="s">
        <v>15</v>
      </c>
      <c r="E184" t="s">
        <v>38</v>
      </c>
      <c r="F184">
        <v>23069</v>
      </c>
      <c r="G184" s="6">
        <v>21274.154744777199</v>
      </c>
      <c r="H184">
        <v>0</v>
      </c>
    </row>
    <row r="185" spans="1:8" x14ac:dyDescent="0.3">
      <c r="A185" s="5">
        <v>44347</v>
      </c>
      <c r="B185" t="s">
        <v>22</v>
      </c>
      <c r="C185" t="s">
        <v>23</v>
      </c>
      <c r="D185" t="s">
        <v>15</v>
      </c>
      <c r="E185" t="s">
        <v>24</v>
      </c>
      <c r="F185">
        <v>214124</v>
      </c>
      <c r="G185" s="6">
        <v>158035.47885784027</v>
      </c>
      <c r="H185">
        <v>15</v>
      </c>
    </row>
    <row r="186" spans="1:8" x14ac:dyDescent="0.3">
      <c r="A186" s="5">
        <v>44348</v>
      </c>
      <c r="B186" t="s">
        <v>29</v>
      </c>
      <c r="C186" t="s">
        <v>30</v>
      </c>
      <c r="D186" t="s">
        <v>15</v>
      </c>
      <c r="E186" t="s">
        <v>38</v>
      </c>
      <c r="F186">
        <v>196459</v>
      </c>
      <c r="G186" s="6">
        <v>181155.33758513388</v>
      </c>
      <c r="H186">
        <v>0</v>
      </c>
    </row>
    <row r="187" spans="1:8" x14ac:dyDescent="0.3">
      <c r="A187" s="5">
        <v>44348</v>
      </c>
      <c r="B187" t="s">
        <v>25</v>
      </c>
      <c r="C187" t="s">
        <v>33</v>
      </c>
      <c r="D187" t="s">
        <v>15</v>
      </c>
      <c r="E187" t="s">
        <v>34</v>
      </c>
      <c r="F187">
        <v>23306</v>
      </c>
      <c r="G187" s="6">
        <v>17197.630808827034</v>
      </c>
      <c r="H187">
        <v>29</v>
      </c>
    </row>
    <row r="188" spans="1:8" x14ac:dyDescent="0.3">
      <c r="A188" s="5">
        <v>44349</v>
      </c>
      <c r="B188" t="s">
        <v>13</v>
      </c>
      <c r="C188" t="s">
        <v>14</v>
      </c>
      <c r="D188" t="s">
        <v>15</v>
      </c>
      <c r="E188" t="s">
        <v>16</v>
      </c>
      <c r="F188">
        <v>54861</v>
      </c>
      <c r="G188" s="6">
        <v>50556.688339920955</v>
      </c>
      <c r="H188">
        <v>15</v>
      </c>
    </row>
    <row r="189" spans="1:8" x14ac:dyDescent="0.3">
      <c r="A189" s="5">
        <v>44349</v>
      </c>
      <c r="B189" t="s">
        <v>25</v>
      </c>
      <c r="C189" t="s">
        <v>45</v>
      </c>
      <c r="D189" t="s">
        <v>15</v>
      </c>
      <c r="E189" t="s">
        <v>26</v>
      </c>
      <c r="F189">
        <v>125869</v>
      </c>
      <c r="G189" s="6">
        <v>92841.885915017236</v>
      </c>
      <c r="H189">
        <v>19</v>
      </c>
    </row>
    <row r="190" spans="1:8" x14ac:dyDescent="0.3">
      <c r="A190" s="5">
        <v>44350</v>
      </c>
      <c r="B190" t="s">
        <v>13</v>
      </c>
      <c r="C190" t="s">
        <v>14</v>
      </c>
      <c r="D190" t="s">
        <v>15</v>
      </c>
      <c r="E190" t="s">
        <v>35</v>
      </c>
      <c r="F190">
        <v>290057</v>
      </c>
      <c r="G190" s="6">
        <v>266802.80654361087</v>
      </c>
      <c r="H190">
        <v>0</v>
      </c>
    </row>
    <row r="191" spans="1:8" x14ac:dyDescent="0.3">
      <c r="A191" s="5">
        <v>44350</v>
      </c>
      <c r="B191" t="s">
        <v>22</v>
      </c>
      <c r="C191" t="s">
        <v>23</v>
      </c>
      <c r="D191" t="s">
        <v>15</v>
      </c>
      <c r="E191" t="s">
        <v>24</v>
      </c>
      <c r="F191">
        <v>39848</v>
      </c>
      <c r="G191" s="6">
        <v>29383.39985788245</v>
      </c>
      <c r="H191">
        <v>15</v>
      </c>
    </row>
    <row r="192" spans="1:8" x14ac:dyDescent="0.3">
      <c r="A192" s="5">
        <v>44351</v>
      </c>
      <c r="B192" t="s">
        <v>13</v>
      </c>
      <c r="C192" t="s">
        <v>14</v>
      </c>
      <c r="D192" t="s">
        <v>15</v>
      </c>
      <c r="E192" t="s">
        <v>16</v>
      </c>
      <c r="F192">
        <v>298129</v>
      </c>
      <c r="G192" s="6">
        <v>273951.99880421784</v>
      </c>
      <c r="H192">
        <v>12</v>
      </c>
    </row>
    <row r="193" spans="1:8" x14ac:dyDescent="0.3">
      <c r="A193" s="5">
        <v>44351</v>
      </c>
      <c r="B193" t="s">
        <v>13</v>
      </c>
      <c r="C193" t="s">
        <v>27</v>
      </c>
      <c r="D193" t="s">
        <v>15</v>
      </c>
      <c r="E193" t="s">
        <v>28</v>
      </c>
      <c r="F193">
        <v>215352</v>
      </c>
      <c r="G193" s="6">
        <v>158763.08777194298</v>
      </c>
      <c r="H193">
        <v>10</v>
      </c>
    </row>
    <row r="194" spans="1:8" x14ac:dyDescent="0.3">
      <c r="A194" s="5">
        <v>44352</v>
      </c>
      <c r="B194" t="s">
        <v>29</v>
      </c>
      <c r="C194" t="s">
        <v>30</v>
      </c>
      <c r="D194" t="s">
        <v>15</v>
      </c>
      <c r="E194" t="s">
        <v>38</v>
      </c>
      <c r="F194">
        <v>176020</v>
      </c>
      <c r="G194" s="6">
        <v>161706.95889956912</v>
      </c>
      <c r="H194">
        <v>0</v>
      </c>
    </row>
    <row r="195" spans="1:8" x14ac:dyDescent="0.3">
      <c r="A195" s="5">
        <v>44352</v>
      </c>
      <c r="B195" t="s">
        <v>25</v>
      </c>
      <c r="C195" t="s">
        <v>45</v>
      </c>
      <c r="D195" t="s">
        <v>15</v>
      </c>
      <c r="E195" t="s">
        <v>26</v>
      </c>
      <c r="F195">
        <v>39660</v>
      </c>
      <c r="G195" s="6">
        <v>29230.669008002762</v>
      </c>
      <c r="H195">
        <v>19</v>
      </c>
    </row>
    <row r="196" spans="1:8" x14ac:dyDescent="0.3">
      <c r="A196" s="5">
        <v>44353</v>
      </c>
      <c r="B196" t="s">
        <v>13</v>
      </c>
      <c r="C196" t="s">
        <v>14</v>
      </c>
      <c r="D196" t="s">
        <v>15</v>
      </c>
      <c r="E196" t="s">
        <v>16</v>
      </c>
      <c r="F196">
        <v>38834</v>
      </c>
      <c r="G196" s="6">
        <v>35672.887676216458</v>
      </c>
      <c r="H196">
        <v>12</v>
      </c>
    </row>
    <row r="197" spans="1:8" x14ac:dyDescent="0.3">
      <c r="A197" s="5">
        <v>44353</v>
      </c>
      <c r="B197" t="s">
        <v>13</v>
      </c>
      <c r="C197" t="s">
        <v>27</v>
      </c>
      <c r="D197" t="s">
        <v>15</v>
      </c>
      <c r="E197" t="s">
        <v>28</v>
      </c>
      <c r="F197">
        <v>40103</v>
      </c>
      <c r="G197" s="6">
        <v>29537.634526289603</v>
      </c>
      <c r="H197">
        <v>10</v>
      </c>
    </row>
    <row r="198" spans="1:8" x14ac:dyDescent="0.3">
      <c r="A198" s="5">
        <v>44354</v>
      </c>
      <c r="B198" t="s">
        <v>13</v>
      </c>
      <c r="C198" t="s">
        <v>14</v>
      </c>
      <c r="D198" t="s">
        <v>15</v>
      </c>
      <c r="E198" t="s">
        <v>16</v>
      </c>
      <c r="F198">
        <v>64762</v>
      </c>
      <c r="G198" s="6">
        <v>59480.753050363448</v>
      </c>
      <c r="H198">
        <v>15</v>
      </c>
    </row>
    <row r="199" spans="1:8" x14ac:dyDescent="0.3">
      <c r="A199" s="5">
        <v>44354</v>
      </c>
      <c r="B199" t="s">
        <v>25</v>
      </c>
      <c r="C199" t="s">
        <v>45</v>
      </c>
      <c r="D199" t="s">
        <v>15</v>
      </c>
      <c r="E199" t="s">
        <v>26</v>
      </c>
      <c r="F199">
        <v>34980</v>
      </c>
      <c r="G199" s="6">
        <v>25749.92779315625</v>
      </c>
      <c r="H199">
        <v>19</v>
      </c>
    </row>
    <row r="200" spans="1:8" x14ac:dyDescent="0.3">
      <c r="A200" s="5">
        <v>44355</v>
      </c>
      <c r="B200" t="s">
        <v>13</v>
      </c>
      <c r="C200" t="s">
        <v>14</v>
      </c>
      <c r="D200" t="s">
        <v>15</v>
      </c>
      <c r="E200" t="s">
        <v>16</v>
      </c>
      <c r="F200">
        <v>259859</v>
      </c>
      <c r="G200" s="6">
        <v>238533.18541033438</v>
      </c>
      <c r="H200">
        <v>12</v>
      </c>
    </row>
    <row r="201" spans="1:8" x14ac:dyDescent="0.3">
      <c r="A201" s="5">
        <v>44355</v>
      </c>
      <c r="B201" t="s">
        <v>22</v>
      </c>
      <c r="C201" t="s">
        <v>23</v>
      </c>
      <c r="D201" t="s">
        <v>15</v>
      </c>
      <c r="E201" t="s">
        <v>24</v>
      </c>
      <c r="F201">
        <v>226626</v>
      </c>
      <c r="G201" s="6">
        <v>166786.90864462682</v>
      </c>
      <c r="H201">
        <v>15</v>
      </c>
    </row>
    <row r="202" spans="1:8" x14ac:dyDescent="0.3">
      <c r="A202" s="5">
        <v>44356</v>
      </c>
      <c r="B202" t="s">
        <v>13</v>
      </c>
      <c r="C202" t="s">
        <v>14</v>
      </c>
      <c r="D202" t="s">
        <v>15</v>
      </c>
      <c r="E202" t="s">
        <v>16</v>
      </c>
      <c r="F202">
        <v>15279</v>
      </c>
      <c r="G202" s="6">
        <v>14022.603077432163</v>
      </c>
      <c r="H202">
        <v>15</v>
      </c>
    </row>
    <row r="203" spans="1:8" x14ac:dyDescent="0.3">
      <c r="A203" s="5">
        <v>44356</v>
      </c>
      <c r="B203" t="s">
        <v>22</v>
      </c>
      <c r="C203" t="s">
        <v>23</v>
      </c>
      <c r="D203" t="s">
        <v>15</v>
      </c>
      <c r="E203" t="s">
        <v>24</v>
      </c>
      <c r="F203">
        <v>66388</v>
      </c>
      <c r="G203" s="6">
        <v>48856.589460646326</v>
      </c>
      <c r="H203">
        <v>15</v>
      </c>
    </row>
    <row r="204" spans="1:8" x14ac:dyDescent="0.3">
      <c r="A204" s="5">
        <v>44357</v>
      </c>
      <c r="B204" t="s">
        <v>25</v>
      </c>
      <c r="C204" t="s">
        <v>33</v>
      </c>
      <c r="D204" t="s">
        <v>15</v>
      </c>
      <c r="E204" t="s">
        <v>34</v>
      </c>
      <c r="F204">
        <v>224753</v>
      </c>
      <c r="G204" s="6">
        <v>206212.57255799437</v>
      </c>
      <c r="H204">
        <v>29</v>
      </c>
    </row>
    <row r="205" spans="1:8" x14ac:dyDescent="0.3">
      <c r="A205" s="5">
        <v>44357</v>
      </c>
      <c r="B205" t="s">
        <v>25</v>
      </c>
      <c r="C205" t="s">
        <v>45</v>
      </c>
      <c r="D205" t="s">
        <v>15</v>
      </c>
      <c r="E205" t="s">
        <v>26</v>
      </c>
      <c r="F205">
        <v>51416</v>
      </c>
      <c r="G205" s="6">
        <v>37807.255952767147</v>
      </c>
      <c r="H205">
        <v>19</v>
      </c>
    </row>
    <row r="206" spans="1:8" x14ac:dyDescent="0.3">
      <c r="A206" s="5">
        <v>44358</v>
      </c>
      <c r="B206" t="s">
        <v>25</v>
      </c>
      <c r="C206" t="s">
        <v>33</v>
      </c>
      <c r="D206" t="s">
        <v>15</v>
      </c>
      <c r="E206" t="s">
        <v>34</v>
      </c>
      <c r="F206">
        <v>236612</v>
      </c>
      <c r="G206" s="6">
        <v>217092.07147868432</v>
      </c>
      <c r="H206">
        <v>29</v>
      </c>
    </row>
    <row r="207" spans="1:8" x14ac:dyDescent="0.3">
      <c r="A207" s="5">
        <v>44358</v>
      </c>
      <c r="B207" t="s">
        <v>25</v>
      </c>
      <c r="C207" t="s">
        <v>45</v>
      </c>
      <c r="D207" t="s">
        <v>15</v>
      </c>
      <c r="E207" t="s">
        <v>26</v>
      </c>
      <c r="F207">
        <v>75305</v>
      </c>
      <c r="G207" s="6">
        <v>55359.733165481834</v>
      </c>
      <c r="H207">
        <v>19</v>
      </c>
    </row>
    <row r="208" spans="1:8" x14ac:dyDescent="0.3">
      <c r="A208" s="5">
        <v>44359</v>
      </c>
      <c r="B208" t="s">
        <v>29</v>
      </c>
      <c r="C208" t="s">
        <v>30</v>
      </c>
      <c r="D208" t="s">
        <v>15</v>
      </c>
      <c r="E208" t="s">
        <v>38</v>
      </c>
      <c r="F208">
        <v>291296</v>
      </c>
      <c r="G208" s="6">
        <v>267209.28113961103</v>
      </c>
      <c r="H208">
        <v>0</v>
      </c>
    </row>
    <row r="209" spans="1:8" x14ac:dyDescent="0.3">
      <c r="A209" s="5">
        <v>44359</v>
      </c>
      <c r="B209" t="s">
        <v>22</v>
      </c>
      <c r="C209" t="s">
        <v>23</v>
      </c>
      <c r="D209" t="s">
        <v>15</v>
      </c>
      <c r="E209" t="s">
        <v>24</v>
      </c>
      <c r="F209">
        <v>43840</v>
      </c>
      <c r="G209" s="6">
        <v>32219.289733717455</v>
      </c>
      <c r="H209">
        <v>15</v>
      </c>
    </row>
    <row r="210" spans="1:8" x14ac:dyDescent="0.3">
      <c r="A210" s="5">
        <v>44360</v>
      </c>
      <c r="B210" t="s">
        <v>25</v>
      </c>
      <c r="C210" t="s">
        <v>33</v>
      </c>
      <c r="D210" t="s">
        <v>15</v>
      </c>
      <c r="E210" t="s">
        <v>34</v>
      </c>
      <c r="F210">
        <v>278582</v>
      </c>
      <c r="G210" s="6">
        <v>255438.2158068557</v>
      </c>
      <c r="H210">
        <v>29</v>
      </c>
    </row>
    <row r="211" spans="1:8" x14ac:dyDescent="0.3">
      <c r="A211" s="5">
        <v>44360</v>
      </c>
      <c r="B211" t="s">
        <v>25</v>
      </c>
      <c r="C211" t="s">
        <v>45</v>
      </c>
      <c r="D211" t="s">
        <v>15</v>
      </c>
      <c r="E211" t="s">
        <v>26</v>
      </c>
      <c r="F211">
        <v>288045</v>
      </c>
      <c r="G211" s="6">
        <v>211244.70265927978</v>
      </c>
      <c r="H211">
        <v>19</v>
      </c>
    </row>
    <row r="212" spans="1:8" x14ac:dyDescent="0.3">
      <c r="A212" s="5">
        <v>44361</v>
      </c>
      <c r="B212" t="s">
        <v>13</v>
      </c>
      <c r="C212" t="s">
        <v>14</v>
      </c>
      <c r="D212" t="s">
        <v>15</v>
      </c>
      <c r="E212" t="s">
        <v>16</v>
      </c>
      <c r="F212">
        <v>154406</v>
      </c>
      <c r="G212" s="6">
        <v>141563.64946962392</v>
      </c>
      <c r="H212">
        <v>15</v>
      </c>
    </row>
    <row r="213" spans="1:8" x14ac:dyDescent="0.3">
      <c r="A213" s="5">
        <v>44361</v>
      </c>
      <c r="B213" t="s">
        <v>22</v>
      </c>
      <c r="C213" t="s">
        <v>23</v>
      </c>
      <c r="D213" t="s">
        <v>15</v>
      </c>
      <c r="E213" t="s">
        <v>24</v>
      </c>
      <c r="F213">
        <v>300711</v>
      </c>
      <c r="G213" s="6">
        <v>220477.54781657641</v>
      </c>
      <c r="H213">
        <v>15</v>
      </c>
    </row>
    <row r="214" spans="1:8" x14ac:dyDescent="0.3">
      <c r="A214" s="5">
        <v>44362</v>
      </c>
      <c r="B214" t="s">
        <v>13</v>
      </c>
      <c r="C214" t="s">
        <v>14</v>
      </c>
      <c r="D214" t="s">
        <v>15</v>
      </c>
      <c r="E214" t="s">
        <v>16</v>
      </c>
      <c r="F214">
        <v>92451</v>
      </c>
      <c r="G214" s="6">
        <v>84751.623023402906</v>
      </c>
      <c r="H214">
        <v>12</v>
      </c>
    </row>
    <row r="215" spans="1:8" x14ac:dyDescent="0.3">
      <c r="A215" s="5">
        <v>44362</v>
      </c>
      <c r="B215" t="s">
        <v>22</v>
      </c>
      <c r="C215" t="s">
        <v>23</v>
      </c>
      <c r="D215" t="s">
        <v>15</v>
      </c>
      <c r="E215" t="s">
        <v>24</v>
      </c>
      <c r="F215">
        <v>250056</v>
      </c>
      <c r="G215" s="6">
        <v>183317.93801862828</v>
      </c>
      <c r="H215">
        <v>15</v>
      </c>
    </row>
    <row r="216" spans="1:8" x14ac:dyDescent="0.3">
      <c r="A216" s="5">
        <v>44363</v>
      </c>
      <c r="B216" t="s">
        <v>13</v>
      </c>
      <c r="C216" t="s">
        <v>14</v>
      </c>
      <c r="D216" t="s">
        <v>15</v>
      </c>
      <c r="E216" t="s">
        <v>16</v>
      </c>
      <c r="F216">
        <v>157377</v>
      </c>
      <c r="G216" s="6">
        <v>144246.97607199577</v>
      </c>
      <c r="H216">
        <v>12</v>
      </c>
    </row>
    <row r="217" spans="1:8" x14ac:dyDescent="0.3">
      <c r="A217" s="5">
        <v>44363</v>
      </c>
      <c r="B217" t="s">
        <v>25</v>
      </c>
      <c r="C217" t="s">
        <v>45</v>
      </c>
      <c r="D217" t="s">
        <v>15</v>
      </c>
      <c r="E217" t="s">
        <v>26</v>
      </c>
      <c r="F217">
        <v>50581</v>
      </c>
      <c r="G217" s="6">
        <v>37042.389599257091</v>
      </c>
      <c r="H217">
        <v>19</v>
      </c>
    </row>
    <row r="218" spans="1:8" x14ac:dyDescent="0.3">
      <c r="A218" s="5">
        <v>44364</v>
      </c>
      <c r="B218" t="s">
        <v>25</v>
      </c>
      <c r="C218" t="s">
        <v>33</v>
      </c>
      <c r="D218" t="s">
        <v>15</v>
      </c>
      <c r="E218" t="s">
        <v>34</v>
      </c>
      <c r="F218">
        <v>153904</v>
      </c>
      <c r="G218" s="6">
        <v>141000.85606694562</v>
      </c>
      <c r="H218">
        <v>29</v>
      </c>
    </row>
    <row r="219" spans="1:8" x14ac:dyDescent="0.3">
      <c r="A219" s="5">
        <v>44364</v>
      </c>
      <c r="B219" t="s">
        <v>13</v>
      </c>
      <c r="C219" t="s">
        <v>27</v>
      </c>
      <c r="D219" t="s">
        <v>15</v>
      </c>
      <c r="E219" t="s">
        <v>28</v>
      </c>
      <c r="F219">
        <v>39818</v>
      </c>
      <c r="G219" s="6">
        <v>29140.084405753216</v>
      </c>
      <c r="H219">
        <v>10</v>
      </c>
    </row>
    <row r="220" spans="1:8" x14ac:dyDescent="0.3">
      <c r="A220" s="5">
        <v>44365</v>
      </c>
      <c r="B220" t="s">
        <v>25</v>
      </c>
      <c r="C220" t="s">
        <v>33</v>
      </c>
      <c r="D220" t="s">
        <v>15</v>
      </c>
      <c r="E220" t="s">
        <v>34</v>
      </c>
      <c r="F220">
        <v>113791</v>
      </c>
      <c r="G220" s="6">
        <v>104215.43471275829</v>
      </c>
      <c r="H220">
        <v>29</v>
      </c>
    </row>
    <row r="221" spans="1:8" x14ac:dyDescent="0.3">
      <c r="A221" s="5">
        <v>44365</v>
      </c>
      <c r="B221" t="s">
        <v>25</v>
      </c>
      <c r="C221" t="s">
        <v>45</v>
      </c>
      <c r="D221" t="s">
        <v>15</v>
      </c>
      <c r="E221" t="s">
        <v>26</v>
      </c>
      <c r="F221">
        <v>272339</v>
      </c>
      <c r="G221" s="6">
        <v>199226.72972219868</v>
      </c>
      <c r="H221">
        <v>19</v>
      </c>
    </row>
    <row r="222" spans="1:8" x14ac:dyDescent="0.3">
      <c r="A222" s="5">
        <v>44366</v>
      </c>
      <c r="B222" t="s">
        <v>13</v>
      </c>
      <c r="C222" t="s">
        <v>14</v>
      </c>
      <c r="D222" t="s">
        <v>15</v>
      </c>
      <c r="E222" t="s">
        <v>16</v>
      </c>
      <c r="F222">
        <v>235787</v>
      </c>
      <c r="G222" s="6">
        <v>215934.99375538327</v>
      </c>
      <c r="H222">
        <v>12</v>
      </c>
    </row>
    <row r="223" spans="1:8" x14ac:dyDescent="0.3">
      <c r="A223" s="5">
        <v>44366</v>
      </c>
      <c r="B223" t="s">
        <v>13</v>
      </c>
      <c r="C223" t="s">
        <v>27</v>
      </c>
      <c r="D223" t="s">
        <v>15</v>
      </c>
      <c r="E223" t="s">
        <v>36</v>
      </c>
      <c r="F223">
        <v>46960</v>
      </c>
      <c r="G223" s="6">
        <v>34341.475896036165</v>
      </c>
      <c r="H223">
        <v>0</v>
      </c>
    </row>
    <row r="224" spans="1:8" x14ac:dyDescent="0.3">
      <c r="A224" s="5">
        <v>44367</v>
      </c>
      <c r="B224" t="s">
        <v>25</v>
      </c>
      <c r="C224" t="s">
        <v>33</v>
      </c>
      <c r="D224" t="s">
        <v>15</v>
      </c>
      <c r="E224" t="s">
        <v>34</v>
      </c>
      <c r="F224">
        <v>94371</v>
      </c>
      <c r="G224" s="6">
        <v>86372.180892990771</v>
      </c>
      <c r="H224">
        <v>29</v>
      </c>
    </row>
    <row r="225" spans="1:8" x14ac:dyDescent="0.3">
      <c r="A225" s="5">
        <v>44367</v>
      </c>
      <c r="B225" t="s">
        <v>13</v>
      </c>
      <c r="C225" t="s">
        <v>27</v>
      </c>
      <c r="D225" t="s">
        <v>15</v>
      </c>
      <c r="E225" t="s">
        <v>36</v>
      </c>
      <c r="F225">
        <v>57975</v>
      </c>
      <c r="G225" s="6">
        <v>42391.103529320462</v>
      </c>
      <c r="H225">
        <v>0</v>
      </c>
    </row>
    <row r="226" spans="1:8" x14ac:dyDescent="0.3">
      <c r="A226" s="5">
        <v>44368</v>
      </c>
      <c r="B226" t="s">
        <v>13</v>
      </c>
      <c r="C226" t="s">
        <v>14</v>
      </c>
      <c r="D226" t="s">
        <v>15</v>
      </c>
      <c r="E226" t="s">
        <v>16</v>
      </c>
      <c r="F226">
        <v>14503</v>
      </c>
      <c r="G226" s="6">
        <v>13273.366743345383</v>
      </c>
      <c r="H226">
        <v>12</v>
      </c>
    </row>
    <row r="227" spans="1:8" x14ac:dyDescent="0.3">
      <c r="A227" s="5">
        <v>44368</v>
      </c>
      <c r="B227" t="s">
        <v>13</v>
      </c>
      <c r="C227" t="s">
        <v>27</v>
      </c>
      <c r="D227" t="s">
        <v>15</v>
      </c>
      <c r="E227" t="s">
        <v>36</v>
      </c>
      <c r="F227">
        <v>27435</v>
      </c>
      <c r="G227" s="6">
        <v>20049.617721105358</v>
      </c>
      <c r="H227">
        <v>0</v>
      </c>
    </row>
    <row r="228" spans="1:8" x14ac:dyDescent="0.3">
      <c r="A228" s="5">
        <v>44369</v>
      </c>
      <c r="B228" t="s">
        <v>25</v>
      </c>
      <c r="C228" t="s">
        <v>33</v>
      </c>
      <c r="D228" t="s">
        <v>15</v>
      </c>
      <c r="E228" t="s">
        <v>34</v>
      </c>
      <c r="F228">
        <v>28362</v>
      </c>
      <c r="G228" s="6">
        <v>25917.350825048685</v>
      </c>
      <c r="H228">
        <v>29</v>
      </c>
    </row>
    <row r="229" spans="1:8" x14ac:dyDescent="0.3">
      <c r="A229" s="5">
        <v>44369</v>
      </c>
      <c r="B229" t="s">
        <v>13</v>
      </c>
      <c r="C229" t="s">
        <v>27</v>
      </c>
      <c r="D229" t="s">
        <v>15</v>
      </c>
      <c r="E229" t="s">
        <v>36</v>
      </c>
      <c r="F229">
        <v>179751</v>
      </c>
      <c r="G229" s="6">
        <v>131349.61175689139</v>
      </c>
      <c r="H229">
        <v>0</v>
      </c>
    </row>
    <row r="230" spans="1:8" x14ac:dyDescent="0.3">
      <c r="A230" s="5">
        <v>44370</v>
      </c>
      <c r="B230" t="s">
        <v>25</v>
      </c>
      <c r="C230" t="s">
        <v>33</v>
      </c>
      <c r="D230" t="s">
        <v>15</v>
      </c>
      <c r="E230" t="s">
        <v>34</v>
      </c>
      <c r="F230">
        <v>224937</v>
      </c>
      <c r="G230" s="6">
        <v>205443.91052585296</v>
      </c>
      <c r="H230">
        <v>29</v>
      </c>
    </row>
    <row r="231" spans="1:8" x14ac:dyDescent="0.3">
      <c r="A231" s="5">
        <v>44370</v>
      </c>
      <c r="B231" t="s">
        <v>19</v>
      </c>
      <c r="C231" t="s">
        <v>20</v>
      </c>
      <c r="D231" t="s">
        <v>15</v>
      </c>
      <c r="E231" t="s">
        <v>21</v>
      </c>
      <c r="F231">
        <v>289342</v>
      </c>
      <c r="G231" s="6">
        <v>211120.60318365568</v>
      </c>
      <c r="H231">
        <v>19</v>
      </c>
    </row>
    <row r="232" spans="1:8" x14ac:dyDescent="0.3">
      <c r="A232" s="5">
        <v>44371</v>
      </c>
      <c r="B232" t="s">
        <v>13</v>
      </c>
      <c r="C232" t="s">
        <v>14</v>
      </c>
      <c r="D232" t="s">
        <v>15</v>
      </c>
      <c r="E232" t="s">
        <v>16</v>
      </c>
      <c r="F232">
        <v>163091</v>
      </c>
      <c r="G232" s="6">
        <v>148904.55943600868</v>
      </c>
      <c r="H232">
        <v>12</v>
      </c>
    </row>
    <row r="233" spans="1:8" x14ac:dyDescent="0.3">
      <c r="A233" s="5">
        <v>44371</v>
      </c>
      <c r="B233" t="s">
        <v>19</v>
      </c>
      <c r="C233" t="s">
        <v>20</v>
      </c>
      <c r="D233" t="s">
        <v>15</v>
      </c>
      <c r="E233" t="s">
        <v>21</v>
      </c>
      <c r="F233">
        <v>218071</v>
      </c>
      <c r="G233" s="6">
        <v>159085.60630372496</v>
      </c>
      <c r="H233">
        <v>19</v>
      </c>
    </row>
    <row r="234" spans="1:8" x14ac:dyDescent="0.3">
      <c r="A234" s="5">
        <v>44372</v>
      </c>
      <c r="B234" t="s">
        <v>13</v>
      </c>
      <c r="C234" t="s">
        <v>14</v>
      </c>
      <c r="D234" t="s">
        <v>15</v>
      </c>
      <c r="E234" t="s">
        <v>16</v>
      </c>
      <c r="F234">
        <v>90888</v>
      </c>
      <c r="G234" s="6">
        <v>82956.603338141358</v>
      </c>
      <c r="H234">
        <v>12</v>
      </c>
    </row>
    <row r="235" spans="1:8" x14ac:dyDescent="0.3">
      <c r="A235" s="5">
        <v>44372</v>
      </c>
      <c r="B235" t="s">
        <v>29</v>
      </c>
      <c r="C235" t="s">
        <v>30</v>
      </c>
      <c r="D235" t="s">
        <v>15</v>
      </c>
      <c r="E235" t="s">
        <v>31</v>
      </c>
      <c r="F235">
        <v>159171</v>
      </c>
      <c r="G235" s="6">
        <v>115987.91788554713</v>
      </c>
      <c r="H235">
        <v>15</v>
      </c>
    </row>
    <row r="236" spans="1:8" x14ac:dyDescent="0.3">
      <c r="A236" s="5">
        <v>44373</v>
      </c>
      <c r="B236" t="s">
        <v>13</v>
      </c>
      <c r="C236" t="s">
        <v>14</v>
      </c>
      <c r="D236" t="s">
        <v>15</v>
      </c>
      <c r="E236" t="s">
        <v>16</v>
      </c>
      <c r="F236">
        <v>37611</v>
      </c>
      <c r="G236" s="6">
        <v>34318.428275075203</v>
      </c>
      <c r="H236">
        <v>12</v>
      </c>
    </row>
    <row r="237" spans="1:8" x14ac:dyDescent="0.3">
      <c r="A237" s="5">
        <v>44373</v>
      </c>
      <c r="B237" t="s">
        <v>19</v>
      </c>
      <c r="C237" t="s">
        <v>20</v>
      </c>
      <c r="D237" t="s">
        <v>15</v>
      </c>
      <c r="E237" t="s">
        <v>21</v>
      </c>
      <c r="F237">
        <v>98330</v>
      </c>
      <c r="G237" s="6">
        <v>71611.926699214018</v>
      </c>
      <c r="H237">
        <v>19</v>
      </c>
    </row>
    <row r="238" spans="1:8" x14ac:dyDescent="0.3">
      <c r="A238" s="5">
        <v>44374</v>
      </c>
      <c r="B238" t="s">
        <v>29</v>
      </c>
      <c r="C238" t="s">
        <v>30</v>
      </c>
      <c r="D238" t="s">
        <v>15</v>
      </c>
      <c r="E238" t="s">
        <v>38</v>
      </c>
      <c r="F238">
        <v>75903</v>
      </c>
      <c r="G238" s="6">
        <v>69191.744794061626</v>
      </c>
      <c r="H238">
        <v>0</v>
      </c>
    </row>
    <row r="239" spans="1:8" x14ac:dyDescent="0.3">
      <c r="A239" s="5">
        <v>44374</v>
      </c>
      <c r="B239" t="s">
        <v>13</v>
      </c>
      <c r="C239" t="s">
        <v>27</v>
      </c>
      <c r="D239" t="s">
        <v>15</v>
      </c>
      <c r="E239" t="s">
        <v>28</v>
      </c>
      <c r="F239">
        <v>71290</v>
      </c>
      <c r="G239" s="6">
        <v>51896.868857741261</v>
      </c>
      <c r="H239">
        <v>10</v>
      </c>
    </row>
    <row r="240" spans="1:8" x14ac:dyDescent="0.3">
      <c r="A240" s="5">
        <v>44375</v>
      </c>
      <c r="B240" t="s">
        <v>25</v>
      </c>
      <c r="C240" t="s">
        <v>33</v>
      </c>
      <c r="D240" t="s">
        <v>15</v>
      </c>
      <c r="E240" t="s">
        <v>34</v>
      </c>
      <c r="F240">
        <v>141724</v>
      </c>
      <c r="G240" s="6">
        <v>129135.53343094193</v>
      </c>
      <c r="H240">
        <v>29</v>
      </c>
    </row>
    <row r="241" spans="1:8" x14ac:dyDescent="0.3">
      <c r="A241" s="5">
        <v>44375</v>
      </c>
      <c r="B241" t="s">
        <v>19</v>
      </c>
      <c r="C241" t="s">
        <v>20</v>
      </c>
      <c r="D241" t="s">
        <v>15</v>
      </c>
      <c r="E241" t="s">
        <v>21</v>
      </c>
      <c r="F241">
        <v>265219</v>
      </c>
      <c r="G241" s="6">
        <v>193024.7825488385</v>
      </c>
      <c r="H241">
        <v>19</v>
      </c>
    </row>
    <row r="242" spans="1:8" x14ac:dyDescent="0.3">
      <c r="A242" s="5">
        <v>44376</v>
      </c>
      <c r="B242" t="s">
        <v>25</v>
      </c>
      <c r="C242" t="s">
        <v>33</v>
      </c>
      <c r="D242" t="s">
        <v>15</v>
      </c>
      <c r="E242" t="s">
        <v>34</v>
      </c>
      <c r="F242">
        <v>109594</v>
      </c>
      <c r="G242" s="6">
        <v>99835.55361875637</v>
      </c>
      <c r="H242">
        <v>29</v>
      </c>
    </row>
    <row r="243" spans="1:8" x14ac:dyDescent="0.3">
      <c r="A243" s="5">
        <v>44376</v>
      </c>
      <c r="B243" t="s">
        <v>29</v>
      </c>
      <c r="C243" t="s">
        <v>30</v>
      </c>
      <c r="D243" t="s">
        <v>15</v>
      </c>
      <c r="E243" t="s">
        <v>31</v>
      </c>
      <c r="F243">
        <v>155408</v>
      </c>
      <c r="G243" s="6">
        <v>113054.46408177934</v>
      </c>
      <c r="H243">
        <v>15</v>
      </c>
    </row>
    <row r="244" spans="1:8" x14ac:dyDescent="0.3">
      <c r="A244" s="5">
        <v>44377</v>
      </c>
      <c r="B244" t="s">
        <v>13</v>
      </c>
      <c r="C244" t="s">
        <v>14</v>
      </c>
      <c r="D244" t="s">
        <v>15</v>
      </c>
      <c r="E244" t="s">
        <v>16</v>
      </c>
      <c r="F244">
        <v>278094</v>
      </c>
      <c r="G244" s="6">
        <v>253243.04680851061</v>
      </c>
      <c r="H244">
        <v>12</v>
      </c>
    </row>
    <row r="245" spans="1:8" x14ac:dyDescent="0.3">
      <c r="A245" s="5">
        <v>44377</v>
      </c>
      <c r="B245" t="s">
        <v>19</v>
      </c>
      <c r="C245" t="s">
        <v>20</v>
      </c>
      <c r="D245" t="s">
        <v>15</v>
      </c>
      <c r="E245" t="s">
        <v>21</v>
      </c>
      <c r="F245">
        <v>124211</v>
      </c>
      <c r="G245" s="6">
        <v>90353.070188963698</v>
      </c>
      <c r="H245">
        <v>19</v>
      </c>
    </row>
    <row r="246" spans="1:8" x14ac:dyDescent="0.3">
      <c r="A246" s="5">
        <v>44378</v>
      </c>
      <c r="B246" t="s">
        <v>13</v>
      </c>
      <c r="C246" t="s">
        <v>14</v>
      </c>
      <c r="D246" t="s">
        <v>15</v>
      </c>
      <c r="E246" t="s">
        <v>16</v>
      </c>
      <c r="F246">
        <v>14506</v>
      </c>
      <c r="G246" s="6">
        <v>13202.494665780545</v>
      </c>
      <c r="H246">
        <v>15</v>
      </c>
    </row>
    <row r="247" spans="1:8" x14ac:dyDescent="0.3">
      <c r="A247" s="5">
        <v>44378</v>
      </c>
      <c r="B247" t="s">
        <v>19</v>
      </c>
      <c r="C247" t="s">
        <v>20</v>
      </c>
      <c r="D247" t="s">
        <v>15</v>
      </c>
      <c r="E247" t="s">
        <v>21</v>
      </c>
      <c r="F247">
        <v>107714</v>
      </c>
      <c r="G247" s="6">
        <v>78286.990018583441</v>
      </c>
      <c r="H247">
        <v>19</v>
      </c>
    </row>
    <row r="248" spans="1:8" x14ac:dyDescent="0.3">
      <c r="A248" s="5">
        <v>44379</v>
      </c>
      <c r="B248" t="s">
        <v>25</v>
      </c>
      <c r="C248" t="s">
        <v>33</v>
      </c>
      <c r="D248" t="s">
        <v>15</v>
      </c>
      <c r="E248" t="s">
        <v>34</v>
      </c>
      <c r="F248">
        <v>22233</v>
      </c>
      <c r="G248" s="6">
        <v>20224.348882555871</v>
      </c>
      <c r="H248">
        <v>29</v>
      </c>
    </row>
    <row r="249" spans="1:8" x14ac:dyDescent="0.3">
      <c r="A249" s="5">
        <v>44379</v>
      </c>
      <c r="B249" t="s">
        <v>13</v>
      </c>
      <c r="C249" t="s">
        <v>17</v>
      </c>
      <c r="D249" t="s">
        <v>15</v>
      </c>
      <c r="E249" t="s">
        <v>18</v>
      </c>
      <c r="F249">
        <v>197928</v>
      </c>
      <c r="G249" s="6">
        <v>143832.54762896412</v>
      </c>
      <c r="H249">
        <v>20</v>
      </c>
    </row>
    <row r="250" spans="1:8" x14ac:dyDescent="0.3">
      <c r="A250" s="5">
        <v>44380</v>
      </c>
      <c r="B250" t="s">
        <v>25</v>
      </c>
      <c r="C250" t="s">
        <v>33</v>
      </c>
      <c r="D250" t="s">
        <v>15</v>
      </c>
      <c r="E250" t="s">
        <v>34</v>
      </c>
      <c r="F250">
        <v>195686</v>
      </c>
      <c r="G250" s="6">
        <v>177876.40745256792</v>
      </c>
      <c r="H250">
        <v>29</v>
      </c>
    </row>
    <row r="251" spans="1:8" x14ac:dyDescent="0.3">
      <c r="A251" s="5">
        <v>44380</v>
      </c>
      <c r="B251" t="s">
        <v>13</v>
      </c>
      <c r="C251" t="s">
        <v>27</v>
      </c>
      <c r="D251" t="s">
        <v>15</v>
      </c>
      <c r="E251" t="s">
        <v>36</v>
      </c>
      <c r="F251">
        <v>84492</v>
      </c>
      <c r="G251" s="6">
        <v>61396.129566648378</v>
      </c>
      <c r="H251">
        <v>0</v>
      </c>
    </row>
    <row r="252" spans="1:8" x14ac:dyDescent="0.3">
      <c r="A252" s="5">
        <v>44381</v>
      </c>
      <c r="B252" t="s">
        <v>13</v>
      </c>
      <c r="C252" t="s">
        <v>14</v>
      </c>
      <c r="D252" t="s">
        <v>15</v>
      </c>
      <c r="E252" t="s">
        <v>16</v>
      </c>
      <c r="F252">
        <v>99088</v>
      </c>
      <c r="G252" s="6">
        <v>90032.302571860811</v>
      </c>
      <c r="H252">
        <v>15</v>
      </c>
    </row>
    <row r="253" spans="1:8" x14ac:dyDescent="0.3">
      <c r="A253" s="5">
        <v>44381</v>
      </c>
      <c r="B253" t="s">
        <v>22</v>
      </c>
      <c r="C253" t="s">
        <v>23</v>
      </c>
      <c r="D253" t="s">
        <v>15</v>
      </c>
      <c r="E253" t="s">
        <v>24</v>
      </c>
      <c r="F253">
        <v>124043</v>
      </c>
      <c r="G253" s="6">
        <v>90103.2956533369</v>
      </c>
      <c r="H253">
        <v>15</v>
      </c>
    </row>
    <row r="254" spans="1:8" x14ac:dyDescent="0.3">
      <c r="A254" s="5">
        <v>44382</v>
      </c>
      <c r="B254" t="s">
        <v>25</v>
      </c>
      <c r="C254" t="s">
        <v>33</v>
      </c>
      <c r="D254" t="s">
        <v>15</v>
      </c>
      <c r="E254" t="s">
        <v>34</v>
      </c>
      <c r="F254">
        <v>118200</v>
      </c>
      <c r="G254" s="6">
        <v>107338.68083315801</v>
      </c>
      <c r="H254">
        <v>29</v>
      </c>
    </row>
    <row r="255" spans="1:8" x14ac:dyDescent="0.3">
      <c r="A255" s="5">
        <v>44382</v>
      </c>
      <c r="B255" t="s">
        <v>19</v>
      </c>
      <c r="C255" t="s">
        <v>20</v>
      </c>
      <c r="D255" t="s">
        <v>15</v>
      </c>
      <c r="E255" t="s">
        <v>21</v>
      </c>
      <c r="F255">
        <v>227768</v>
      </c>
      <c r="G255" s="6">
        <v>165375.28977642718</v>
      </c>
      <c r="H255">
        <v>19</v>
      </c>
    </row>
    <row r="256" spans="1:8" x14ac:dyDescent="0.3">
      <c r="A256" s="5">
        <v>44383</v>
      </c>
      <c r="B256" t="s">
        <v>19</v>
      </c>
      <c r="C256" t="s">
        <v>20</v>
      </c>
      <c r="D256" t="s">
        <v>15</v>
      </c>
      <c r="E256" t="s">
        <v>21</v>
      </c>
      <c r="F256">
        <v>214893</v>
      </c>
      <c r="G256" s="6">
        <v>195125.39465875371</v>
      </c>
      <c r="H256">
        <v>10</v>
      </c>
    </row>
    <row r="257" spans="1:8" x14ac:dyDescent="0.3">
      <c r="A257" s="5">
        <v>44383</v>
      </c>
      <c r="B257" t="s">
        <v>19</v>
      </c>
      <c r="C257" t="s">
        <v>20</v>
      </c>
      <c r="D257" t="s">
        <v>15</v>
      </c>
      <c r="E257" t="s">
        <v>21</v>
      </c>
      <c r="F257">
        <v>128182</v>
      </c>
      <c r="G257" s="6">
        <v>92917.658905019445</v>
      </c>
      <c r="H257">
        <v>19</v>
      </c>
    </row>
    <row r="258" spans="1:8" x14ac:dyDescent="0.3">
      <c r="A258" s="5">
        <v>44384</v>
      </c>
      <c r="B258" t="s">
        <v>13</v>
      </c>
      <c r="C258" t="s">
        <v>14</v>
      </c>
      <c r="D258" t="s">
        <v>15</v>
      </c>
      <c r="E258" t="s">
        <v>16</v>
      </c>
      <c r="F258">
        <v>186181</v>
      </c>
      <c r="G258" s="6">
        <v>168997.07961484266</v>
      </c>
      <c r="H258">
        <v>12</v>
      </c>
    </row>
    <row r="259" spans="1:8" x14ac:dyDescent="0.3">
      <c r="A259" s="5">
        <v>44384</v>
      </c>
      <c r="B259" t="s">
        <v>22</v>
      </c>
      <c r="C259" t="s">
        <v>23</v>
      </c>
      <c r="D259" t="s">
        <v>15</v>
      </c>
      <c r="E259" t="s">
        <v>24</v>
      </c>
      <c r="F259">
        <v>168944</v>
      </c>
      <c r="G259" s="6">
        <v>122401.16484732046</v>
      </c>
      <c r="H259">
        <v>15</v>
      </c>
    </row>
    <row r="260" spans="1:8" x14ac:dyDescent="0.3">
      <c r="A260" s="5">
        <v>44385</v>
      </c>
      <c r="B260" t="s">
        <v>13</v>
      </c>
      <c r="C260" t="s">
        <v>14</v>
      </c>
      <c r="D260" t="s">
        <v>15</v>
      </c>
      <c r="E260" t="s">
        <v>16</v>
      </c>
      <c r="F260">
        <v>113997</v>
      </c>
      <c r="G260" s="6">
        <v>103459.81403036239</v>
      </c>
      <c r="H260">
        <v>15</v>
      </c>
    </row>
    <row r="261" spans="1:8" x14ac:dyDescent="0.3">
      <c r="A261" s="5">
        <v>44385</v>
      </c>
      <c r="B261" t="s">
        <v>25</v>
      </c>
      <c r="C261" t="s">
        <v>33</v>
      </c>
      <c r="D261" t="s">
        <v>15</v>
      </c>
      <c r="E261" t="s">
        <v>37</v>
      </c>
      <c r="F261">
        <v>76926</v>
      </c>
      <c r="G261" s="6">
        <v>55716.663451766537</v>
      </c>
      <c r="H261">
        <v>0</v>
      </c>
    </row>
    <row r="262" spans="1:8" x14ac:dyDescent="0.3">
      <c r="A262" s="5">
        <v>44386</v>
      </c>
      <c r="B262" t="s">
        <v>25</v>
      </c>
      <c r="C262" t="s">
        <v>33</v>
      </c>
      <c r="D262" t="s">
        <v>15</v>
      </c>
      <c r="E262" t="s">
        <v>34</v>
      </c>
      <c r="F262">
        <v>249393</v>
      </c>
      <c r="G262" s="6">
        <v>226315.69108885792</v>
      </c>
      <c r="H262">
        <v>29</v>
      </c>
    </row>
    <row r="263" spans="1:8" x14ac:dyDescent="0.3">
      <c r="A263" s="5">
        <v>44386</v>
      </c>
      <c r="B263" t="s">
        <v>25</v>
      </c>
      <c r="C263" t="s">
        <v>45</v>
      </c>
      <c r="D263" t="s">
        <v>15</v>
      </c>
      <c r="E263" t="s">
        <v>26</v>
      </c>
      <c r="F263">
        <v>259189</v>
      </c>
      <c r="G263" s="6">
        <v>187658.89728939676</v>
      </c>
      <c r="H263">
        <v>19</v>
      </c>
    </row>
    <row r="264" spans="1:8" x14ac:dyDescent="0.3">
      <c r="A264" s="5">
        <v>44387</v>
      </c>
      <c r="B264" t="s">
        <v>13</v>
      </c>
      <c r="C264" t="s">
        <v>14</v>
      </c>
      <c r="D264" t="s">
        <v>15</v>
      </c>
      <c r="E264" t="s">
        <v>16</v>
      </c>
      <c r="F264">
        <v>55140</v>
      </c>
      <c r="G264" s="6">
        <v>50030.135679044412</v>
      </c>
      <c r="H264">
        <v>15</v>
      </c>
    </row>
    <row r="265" spans="1:8" x14ac:dyDescent="0.3">
      <c r="A265" s="5">
        <v>44387</v>
      </c>
      <c r="B265" t="s">
        <v>19</v>
      </c>
      <c r="C265" t="s">
        <v>20</v>
      </c>
      <c r="D265" t="s">
        <v>15</v>
      </c>
      <c r="E265" t="s">
        <v>21</v>
      </c>
      <c r="F265">
        <v>282945</v>
      </c>
      <c r="G265" s="6">
        <v>204825.14764992765</v>
      </c>
      <c r="H265">
        <v>19</v>
      </c>
    </row>
    <row r="266" spans="1:8" x14ac:dyDescent="0.3">
      <c r="A266" s="5">
        <v>44388</v>
      </c>
      <c r="B266" t="s">
        <v>13</v>
      </c>
      <c r="C266" t="s">
        <v>14</v>
      </c>
      <c r="D266" t="s">
        <v>15</v>
      </c>
      <c r="E266" t="s">
        <v>16</v>
      </c>
      <c r="F266">
        <v>75284</v>
      </c>
      <c r="G266" s="6">
        <v>68238.419002375289</v>
      </c>
      <c r="H266">
        <v>15</v>
      </c>
    </row>
    <row r="267" spans="1:8" x14ac:dyDescent="0.3">
      <c r="A267" s="5">
        <v>44388</v>
      </c>
      <c r="B267" t="s">
        <v>19</v>
      </c>
      <c r="C267" t="s">
        <v>20</v>
      </c>
      <c r="D267" t="s">
        <v>15</v>
      </c>
      <c r="E267" t="s">
        <v>21</v>
      </c>
      <c r="F267">
        <v>76200</v>
      </c>
      <c r="G267" s="6">
        <v>55128.271234328095</v>
      </c>
      <c r="H267">
        <v>19</v>
      </c>
    </row>
    <row r="268" spans="1:8" x14ac:dyDescent="0.3">
      <c r="A268" s="5">
        <v>44389</v>
      </c>
      <c r="B268" t="s">
        <v>25</v>
      </c>
      <c r="C268" t="s">
        <v>33</v>
      </c>
      <c r="D268" t="s">
        <v>15</v>
      </c>
      <c r="E268" t="s">
        <v>34</v>
      </c>
      <c r="F268">
        <v>143181</v>
      </c>
      <c r="G268" s="6">
        <v>129756.20630939808</v>
      </c>
      <c r="H268">
        <v>29</v>
      </c>
    </row>
    <row r="269" spans="1:8" x14ac:dyDescent="0.3">
      <c r="A269" s="5">
        <v>44389</v>
      </c>
      <c r="B269" t="s">
        <v>25</v>
      </c>
      <c r="C269" t="s">
        <v>33</v>
      </c>
      <c r="D269" t="s">
        <v>15</v>
      </c>
      <c r="E269" t="s">
        <v>37</v>
      </c>
      <c r="F269">
        <v>105469</v>
      </c>
      <c r="G269" s="6">
        <v>76291.704836800025</v>
      </c>
      <c r="H269">
        <v>0</v>
      </c>
    </row>
    <row r="270" spans="1:8" x14ac:dyDescent="0.3">
      <c r="A270" s="5">
        <v>44390</v>
      </c>
      <c r="B270" t="s">
        <v>13</v>
      </c>
      <c r="C270" t="s">
        <v>14</v>
      </c>
      <c r="D270" t="s">
        <v>15</v>
      </c>
      <c r="E270" t="s">
        <v>16</v>
      </c>
      <c r="F270">
        <v>221295</v>
      </c>
      <c r="G270" s="6">
        <v>200475.39192724176</v>
      </c>
      <c r="H270">
        <v>15</v>
      </c>
    </row>
    <row r="271" spans="1:8" x14ac:dyDescent="0.3">
      <c r="A271" s="5">
        <v>44390</v>
      </c>
      <c r="B271" t="s">
        <v>25</v>
      </c>
      <c r="C271" t="s">
        <v>45</v>
      </c>
      <c r="D271" t="s">
        <v>15</v>
      </c>
      <c r="E271" t="s">
        <v>26</v>
      </c>
      <c r="F271">
        <v>44886</v>
      </c>
      <c r="G271" s="6">
        <v>32431.158237082069</v>
      </c>
      <c r="H271">
        <v>19</v>
      </c>
    </row>
    <row r="272" spans="1:8" x14ac:dyDescent="0.3">
      <c r="A272" s="5">
        <v>44391</v>
      </c>
      <c r="B272" t="s">
        <v>13</v>
      </c>
      <c r="C272" t="s">
        <v>14</v>
      </c>
      <c r="D272" t="s">
        <v>15</v>
      </c>
      <c r="E272" t="s">
        <v>16</v>
      </c>
      <c r="F272">
        <v>572</v>
      </c>
      <c r="G272" s="6">
        <v>517.89468158404145</v>
      </c>
      <c r="H272">
        <v>15</v>
      </c>
    </row>
    <row r="273" spans="1:8" x14ac:dyDescent="0.3">
      <c r="A273" s="5">
        <v>44391</v>
      </c>
      <c r="B273" t="s">
        <v>29</v>
      </c>
      <c r="C273" t="s">
        <v>30</v>
      </c>
      <c r="D273" t="s">
        <v>15</v>
      </c>
      <c r="E273" t="s">
        <v>31</v>
      </c>
      <c r="F273">
        <v>289562</v>
      </c>
      <c r="G273" s="6">
        <v>208706.32455635048</v>
      </c>
      <c r="H273">
        <v>15</v>
      </c>
    </row>
    <row r="274" spans="1:8" x14ac:dyDescent="0.3">
      <c r="A274" s="5">
        <v>44392</v>
      </c>
      <c r="B274" t="s">
        <v>13</v>
      </c>
      <c r="C274" t="s">
        <v>14</v>
      </c>
      <c r="D274" t="s">
        <v>15</v>
      </c>
      <c r="E274" t="s">
        <v>16</v>
      </c>
      <c r="F274">
        <v>255926</v>
      </c>
      <c r="G274" s="6">
        <v>231620.86911911156</v>
      </c>
      <c r="H274">
        <v>15</v>
      </c>
    </row>
    <row r="275" spans="1:8" x14ac:dyDescent="0.3">
      <c r="A275" s="5">
        <v>44392</v>
      </c>
      <c r="B275" t="s">
        <v>22</v>
      </c>
      <c r="C275" t="s">
        <v>23</v>
      </c>
      <c r="D275" t="s">
        <v>15</v>
      </c>
      <c r="E275" t="s">
        <v>24</v>
      </c>
      <c r="F275">
        <v>204866</v>
      </c>
      <c r="G275" s="6">
        <v>147455.19177278329</v>
      </c>
      <c r="H275">
        <v>15</v>
      </c>
    </row>
    <row r="276" spans="1:8" x14ac:dyDescent="0.3">
      <c r="A276" s="5">
        <v>44393</v>
      </c>
      <c r="B276" t="s">
        <v>13</v>
      </c>
      <c r="C276" t="s">
        <v>14</v>
      </c>
      <c r="D276" t="s">
        <v>15</v>
      </c>
      <c r="E276" t="s">
        <v>16</v>
      </c>
      <c r="F276">
        <v>137988</v>
      </c>
      <c r="G276" s="6">
        <v>124739.68736242199</v>
      </c>
      <c r="H276">
        <v>15</v>
      </c>
    </row>
    <row r="277" spans="1:8" x14ac:dyDescent="0.3">
      <c r="A277" s="5">
        <v>44393</v>
      </c>
      <c r="B277" t="s">
        <v>25</v>
      </c>
      <c r="C277" t="s">
        <v>45</v>
      </c>
      <c r="D277" t="s">
        <v>15</v>
      </c>
      <c r="E277" t="s">
        <v>26</v>
      </c>
      <c r="F277">
        <v>48448</v>
      </c>
      <c r="G277" s="6">
        <v>34868.139550536587</v>
      </c>
      <c r="H277">
        <v>19</v>
      </c>
    </row>
    <row r="278" spans="1:8" x14ac:dyDescent="0.3">
      <c r="A278" s="5">
        <v>44394</v>
      </c>
      <c r="B278" t="s">
        <v>13</v>
      </c>
      <c r="C278" t="s">
        <v>14</v>
      </c>
      <c r="D278" t="s">
        <v>15</v>
      </c>
      <c r="E278" t="s">
        <v>16</v>
      </c>
      <c r="F278">
        <v>244457</v>
      </c>
      <c r="G278" s="6">
        <v>220840.51770116363</v>
      </c>
      <c r="H278">
        <v>15</v>
      </c>
    </row>
    <row r="279" spans="1:8" x14ac:dyDescent="0.3">
      <c r="A279" s="5">
        <v>44394</v>
      </c>
      <c r="B279" t="s">
        <v>22</v>
      </c>
      <c r="C279" t="s">
        <v>23</v>
      </c>
      <c r="D279" t="s">
        <v>15</v>
      </c>
      <c r="E279" t="s">
        <v>24</v>
      </c>
      <c r="F279">
        <v>140434</v>
      </c>
      <c r="G279" s="6">
        <v>100899.54933225882</v>
      </c>
      <c r="H279">
        <v>15</v>
      </c>
    </row>
    <row r="280" spans="1:8" x14ac:dyDescent="0.3">
      <c r="A280" s="5">
        <v>44395</v>
      </c>
      <c r="B280" t="s">
        <v>29</v>
      </c>
      <c r="C280" t="s">
        <v>30</v>
      </c>
      <c r="D280" t="s">
        <v>15</v>
      </c>
      <c r="E280" t="s">
        <v>38</v>
      </c>
      <c r="F280">
        <v>60663</v>
      </c>
      <c r="G280" s="6">
        <v>54789.8462797787</v>
      </c>
      <c r="H280">
        <v>0</v>
      </c>
    </row>
    <row r="281" spans="1:8" x14ac:dyDescent="0.3">
      <c r="A281" s="5">
        <v>44395</v>
      </c>
      <c r="B281" t="s">
        <v>25</v>
      </c>
      <c r="C281" t="s">
        <v>45</v>
      </c>
      <c r="D281" t="s">
        <v>15</v>
      </c>
      <c r="E281" t="s">
        <v>26</v>
      </c>
      <c r="F281">
        <v>183609</v>
      </c>
      <c r="G281" s="6">
        <v>131833.84585608321</v>
      </c>
      <c r="H281">
        <v>19</v>
      </c>
    </row>
    <row r="282" spans="1:8" x14ac:dyDescent="0.3">
      <c r="A282" s="5">
        <v>44396</v>
      </c>
      <c r="B282" t="s">
        <v>25</v>
      </c>
      <c r="C282" t="s">
        <v>33</v>
      </c>
      <c r="D282" t="s">
        <v>15</v>
      </c>
      <c r="E282" t="s">
        <v>34</v>
      </c>
      <c r="F282">
        <v>116321</v>
      </c>
      <c r="G282" s="6">
        <v>105044.69746394348</v>
      </c>
      <c r="H282">
        <v>29</v>
      </c>
    </row>
    <row r="283" spans="1:8" x14ac:dyDescent="0.3">
      <c r="A283" s="5">
        <v>44396</v>
      </c>
      <c r="B283" t="s">
        <v>13</v>
      </c>
      <c r="C283" t="s">
        <v>27</v>
      </c>
      <c r="D283" t="s">
        <v>15</v>
      </c>
      <c r="E283" t="s">
        <v>36</v>
      </c>
      <c r="F283">
        <v>25963</v>
      </c>
      <c r="G283" s="6">
        <v>18620.046057188087</v>
      </c>
      <c r="H283">
        <v>0</v>
      </c>
    </row>
    <row r="284" spans="1:8" x14ac:dyDescent="0.3">
      <c r="A284" s="5">
        <v>44397</v>
      </c>
      <c r="B284" t="s">
        <v>13</v>
      </c>
      <c r="C284" t="s">
        <v>14</v>
      </c>
      <c r="D284" t="s">
        <v>15</v>
      </c>
      <c r="E284" t="s">
        <v>16</v>
      </c>
      <c r="F284">
        <v>179179</v>
      </c>
      <c r="G284" s="6">
        <v>161790.27337004131</v>
      </c>
      <c r="H284">
        <v>15</v>
      </c>
    </row>
    <row r="285" spans="1:8" x14ac:dyDescent="0.3">
      <c r="A285" s="5">
        <v>44397</v>
      </c>
      <c r="B285" t="s">
        <v>13</v>
      </c>
      <c r="C285" t="s">
        <v>27</v>
      </c>
      <c r="D285" t="s">
        <v>15</v>
      </c>
      <c r="E285" t="s">
        <v>28</v>
      </c>
      <c r="F285">
        <v>23638</v>
      </c>
      <c r="G285" s="6">
        <v>16950.872572334523</v>
      </c>
      <c r="H285">
        <v>10</v>
      </c>
    </row>
    <row r="286" spans="1:8" x14ac:dyDescent="0.3">
      <c r="A286" s="5">
        <v>44398</v>
      </c>
      <c r="B286" t="s">
        <v>25</v>
      </c>
      <c r="C286" t="s">
        <v>33</v>
      </c>
      <c r="D286" t="s">
        <v>15</v>
      </c>
      <c r="E286" t="s">
        <v>34</v>
      </c>
      <c r="F286">
        <v>31363</v>
      </c>
      <c r="G286" s="6">
        <v>28305.405857135975</v>
      </c>
      <c r="H286">
        <v>29</v>
      </c>
    </row>
    <row r="287" spans="1:8" x14ac:dyDescent="0.3">
      <c r="A287" s="5">
        <v>44398</v>
      </c>
      <c r="B287" t="s">
        <v>22</v>
      </c>
      <c r="C287" t="s">
        <v>23</v>
      </c>
      <c r="D287" t="s">
        <v>15</v>
      </c>
      <c r="E287" t="s">
        <v>24</v>
      </c>
      <c r="F287">
        <v>257995</v>
      </c>
      <c r="G287" s="6">
        <v>184974.6376039501</v>
      </c>
      <c r="H287">
        <v>15</v>
      </c>
    </row>
    <row r="288" spans="1:8" x14ac:dyDescent="0.3">
      <c r="A288" s="5">
        <v>44399</v>
      </c>
      <c r="B288" t="s">
        <v>13</v>
      </c>
      <c r="C288" t="s">
        <v>14</v>
      </c>
      <c r="D288" t="s">
        <v>15</v>
      </c>
      <c r="E288" t="s">
        <v>16</v>
      </c>
      <c r="F288">
        <v>195279</v>
      </c>
      <c r="G288" s="6">
        <v>176167.94735047399</v>
      </c>
      <c r="H288">
        <v>15</v>
      </c>
    </row>
    <row r="289" spans="1:8" x14ac:dyDescent="0.3">
      <c r="A289" s="5">
        <v>44399</v>
      </c>
      <c r="B289" t="s">
        <v>25</v>
      </c>
      <c r="C289" t="s">
        <v>33</v>
      </c>
      <c r="D289" t="s">
        <v>15</v>
      </c>
      <c r="E289" t="s">
        <v>37</v>
      </c>
      <c r="F289">
        <v>219755</v>
      </c>
      <c r="G289" s="6">
        <v>157268.70488248463</v>
      </c>
      <c r="H289">
        <v>0</v>
      </c>
    </row>
    <row r="290" spans="1:8" x14ac:dyDescent="0.3">
      <c r="A290" s="5">
        <v>44400</v>
      </c>
      <c r="B290" t="s">
        <v>13</v>
      </c>
      <c r="C290" t="s">
        <v>14</v>
      </c>
      <c r="D290" t="s">
        <v>15</v>
      </c>
      <c r="E290" t="s">
        <v>16</v>
      </c>
      <c r="F290">
        <v>59346</v>
      </c>
      <c r="G290" s="6">
        <v>53536.959491711277</v>
      </c>
      <c r="H290">
        <v>15</v>
      </c>
    </row>
    <row r="291" spans="1:8" x14ac:dyDescent="0.3">
      <c r="A291" s="5">
        <v>44400</v>
      </c>
      <c r="B291" t="s">
        <v>19</v>
      </c>
      <c r="C291" t="s">
        <v>20</v>
      </c>
      <c r="D291" t="s">
        <v>15</v>
      </c>
      <c r="E291" t="s">
        <v>21</v>
      </c>
      <c r="F291">
        <v>29491</v>
      </c>
      <c r="G291" s="6">
        <v>21100.646747752511</v>
      </c>
      <c r="H291">
        <v>19</v>
      </c>
    </row>
    <row r="292" spans="1:8" x14ac:dyDescent="0.3">
      <c r="A292" s="5">
        <v>44401</v>
      </c>
      <c r="B292" t="s">
        <v>13</v>
      </c>
      <c r="C292" t="s">
        <v>14</v>
      </c>
      <c r="D292" t="s">
        <v>15</v>
      </c>
      <c r="E292" t="s">
        <v>16</v>
      </c>
      <c r="F292">
        <v>291078</v>
      </c>
      <c r="G292" s="6">
        <v>262554.34457728436</v>
      </c>
      <c r="H292">
        <v>12</v>
      </c>
    </row>
    <row r="293" spans="1:8" x14ac:dyDescent="0.3">
      <c r="A293" s="5">
        <v>44401</v>
      </c>
      <c r="B293" t="s">
        <v>13</v>
      </c>
      <c r="C293" t="s">
        <v>27</v>
      </c>
      <c r="D293" t="s">
        <v>15</v>
      </c>
      <c r="E293" t="s">
        <v>36</v>
      </c>
      <c r="F293">
        <v>224145</v>
      </c>
      <c r="G293" s="6">
        <v>160313.70445344129</v>
      </c>
      <c r="H293">
        <v>0</v>
      </c>
    </row>
    <row r="294" spans="1:8" x14ac:dyDescent="0.3">
      <c r="A294" s="5">
        <v>44402</v>
      </c>
      <c r="B294" t="s">
        <v>13</v>
      </c>
      <c r="C294" t="s">
        <v>14</v>
      </c>
      <c r="D294" t="s">
        <v>15</v>
      </c>
      <c r="E294" t="s">
        <v>16</v>
      </c>
      <c r="F294">
        <v>103416</v>
      </c>
      <c r="G294" s="6">
        <v>93280.185632377747</v>
      </c>
      <c r="H294">
        <v>15</v>
      </c>
    </row>
    <row r="295" spans="1:8" x14ac:dyDescent="0.3">
      <c r="A295" s="5">
        <v>44402</v>
      </c>
      <c r="B295" t="s">
        <v>13</v>
      </c>
      <c r="C295" t="s">
        <v>27</v>
      </c>
      <c r="D295" t="s">
        <v>15</v>
      </c>
      <c r="E295" t="s">
        <v>28</v>
      </c>
      <c r="F295">
        <v>267179</v>
      </c>
      <c r="G295" s="6">
        <v>190878.85974475727</v>
      </c>
      <c r="H295">
        <v>10</v>
      </c>
    </row>
    <row r="296" spans="1:8" x14ac:dyDescent="0.3">
      <c r="A296" s="5">
        <v>44403</v>
      </c>
      <c r="B296" t="s">
        <v>25</v>
      </c>
      <c r="C296" t="s">
        <v>33</v>
      </c>
      <c r="D296" t="s">
        <v>15</v>
      </c>
      <c r="E296" t="s">
        <v>34</v>
      </c>
      <c r="F296">
        <v>185016</v>
      </c>
      <c r="G296" s="6">
        <v>166849.00443008286</v>
      </c>
      <c r="H296">
        <v>29</v>
      </c>
    </row>
    <row r="297" spans="1:8" x14ac:dyDescent="0.3">
      <c r="A297" s="5">
        <v>44403</v>
      </c>
      <c r="B297" t="s">
        <v>25</v>
      </c>
      <c r="C297" t="s">
        <v>33</v>
      </c>
      <c r="D297" t="s">
        <v>15</v>
      </c>
      <c r="E297" t="s">
        <v>37</v>
      </c>
      <c r="F297">
        <v>285669</v>
      </c>
      <c r="G297" s="6">
        <v>204032.64900122298</v>
      </c>
      <c r="H297">
        <v>0</v>
      </c>
    </row>
    <row r="298" spans="1:8" x14ac:dyDescent="0.3">
      <c r="A298" s="5">
        <v>44404</v>
      </c>
      <c r="B298" t="s">
        <v>13</v>
      </c>
      <c r="C298" t="s">
        <v>17</v>
      </c>
      <c r="D298" t="s">
        <v>15</v>
      </c>
      <c r="E298" t="s">
        <v>39</v>
      </c>
      <c r="F298">
        <v>33021</v>
      </c>
      <c r="G298" s="6">
        <v>29745.916889427604</v>
      </c>
      <c r="H298">
        <v>0</v>
      </c>
    </row>
    <row r="299" spans="1:8" x14ac:dyDescent="0.3">
      <c r="A299" s="5">
        <v>44404</v>
      </c>
      <c r="B299" t="s">
        <v>13</v>
      </c>
      <c r="C299" t="s">
        <v>27</v>
      </c>
      <c r="D299" t="s">
        <v>15</v>
      </c>
      <c r="E299" t="s">
        <v>36</v>
      </c>
      <c r="F299">
        <v>148850</v>
      </c>
      <c r="G299" s="6">
        <v>106193.36862445153</v>
      </c>
      <c r="H299">
        <v>0</v>
      </c>
    </row>
    <row r="300" spans="1:8" x14ac:dyDescent="0.3">
      <c r="A300" s="5">
        <v>44405</v>
      </c>
      <c r="B300" t="s">
        <v>25</v>
      </c>
      <c r="C300" t="s">
        <v>33</v>
      </c>
      <c r="D300" t="s">
        <v>15</v>
      </c>
      <c r="E300" t="s">
        <v>34</v>
      </c>
      <c r="F300">
        <v>291355</v>
      </c>
      <c r="G300" s="6">
        <v>262164.31362775393</v>
      </c>
      <c r="H300">
        <v>29</v>
      </c>
    </row>
    <row r="301" spans="1:8" x14ac:dyDescent="0.3">
      <c r="A301" s="5">
        <v>44405</v>
      </c>
      <c r="B301" t="s">
        <v>25</v>
      </c>
      <c r="C301" t="s">
        <v>45</v>
      </c>
      <c r="D301" t="s">
        <v>15</v>
      </c>
      <c r="E301" t="s">
        <v>26</v>
      </c>
      <c r="F301">
        <v>156160</v>
      </c>
      <c r="G301" s="6">
        <v>111404.66652901094</v>
      </c>
      <c r="H301">
        <v>19</v>
      </c>
    </row>
    <row r="302" spans="1:8" x14ac:dyDescent="0.3">
      <c r="A302" s="5">
        <v>44406</v>
      </c>
      <c r="B302" t="s">
        <v>13</v>
      </c>
      <c r="C302" t="s">
        <v>17</v>
      </c>
      <c r="D302" t="s">
        <v>15</v>
      </c>
      <c r="E302" t="s">
        <v>18</v>
      </c>
      <c r="F302">
        <v>115657</v>
      </c>
      <c r="G302" s="6">
        <v>104046.22210467706</v>
      </c>
      <c r="H302">
        <v>10</v>
      </c>
    </row>
    <row r="303" spans="1:8" x14ac:dyDescent="0.3">
      <c r="A303" s="5">
        <v>44406</v>
      </c>
      <c r="B303" t="s">
        <v>29</v>
      </c>
      <c r="C303" t="s">
        <v>30</v>
      </c>
      <c r="D303" t="s">
        <v>15</v>
      </c>
      <c r="E303" t="s">
        <v>31</v>
      </c>
      <c r="F303">
        <v>301551</v>
      </c>
      <c r="G303" s="6">
        <v>214628.02703196718</v>
      </c>
      <c r="H303">
        <v>15</v>
      </c>
    </row>
    <row r="304" spans="1:8" x14ac:dyDescent="0.3">
      <c r="A304" s="5">
        <v>44407</v>
      </c>
      <c r="B304" t="s">
        <v>29</v>
      </c>
      <c r="C304" t="s">
        <v>30</v>
      </c>
      <c r="D304" t="s">
        <v>15</v>
      </c>
      <c r="E304" t="s">
        <v>38</v>
      </c>
      <c r="F304">
        <v>91282</v>
      </c>
      <c r="G304" s="6">
        <v>82112.79441406249</v>
      </c>
      <c r="H304">
        <v>0</v>
      </c>
    </row>
    <row r="305" spans="1:8" x14ac:dyDescent="0.3">
      <c r="A305" s="5">
        <v>44407</v>
      </c>
      <c r="B305" t="s">
        <v>29</v>
      </c>
      <c r="C305" t="s">
        <v>30</v>
      </c>
      <c r="D305" t="s">
        <v>15</v>
      </c>
      <c r="E305" t="s">
        <v>31</v>
      </c>
      <c r="F305">
        <v>115802</v>
      </c>
      <c r="G305" s="6">
        <v>82400.840708806791</v>
      </c>
      <c r="H305">
        <v>15</v>
      </c>
    </row>
    <row r="306" spans="1:8" x14ac:dyDescent="0.3">
      <c r="A306" s="5">
        <v>44408</v>
      </c>
      <c r="B306" t="s">
        <v>13</v>
      </c>
      <c r="C306" t="s">
        <v>17</v>
      </c>
      <c r="D306" t="s">
        <v>15</v>
      </c>
      <c r="E306" t="s">
        <v>39</v>
      </c>
      <c r="F306">
        <v>100170</v>
      </c>
      <c r="G306" s="6">
        <v>90102.92744897677</v>
      </c>
      <c r="H306">
        <v>0</v>
      </c>
    </row>
    <row r="307" spans="1:8" x14ac:dyDescent="0.3">
      <c r="A307" s="5">
        <v>44408</v>
      </c>
      <c r="B307" t="s">
        <v>19</v>
      </c>
      <c r="C307" t="s">
        <v>20</v>
      </c>
      <c r="D307" t="s">
        <v>15</v>
      </c>
      <c r="E307" t="s">
        <v>21</v>
      </c>
      <c r="F307">
        <v>178443</v>
      </c>
      <c r="G307" s="6">
        <v>126822.90137502491</v>
      </c>
      <c r="H307">
        <v>19</v>
      </c>
    </row>
    <row r="308" spans="1:8" x14ac:dyDescent="0.3">
      <c r="A308" s="5">
        <v>44409</v>
      </c>
      <c r="B308" t="s">
        <v>25</v>
      </c>
      <c r="C308" t="s">
        <v>33</v>
      </c>
      <c r="D308" t="s">
        <v>15</v>
      </c>
      <c r="E308" t="s">
        <v>34</v>
      </c>
      <c r="F308">
        <v>124833</v>
      </c>
      <c r="G308" s="6">
        <v>112277.3934321618</v>
      </c>
      <c r="H308">
        <v>29</v>
      </c>
    </row>
    <row r="309" spans="1:8" x14ac:dyDescent="0.3">
      <c r="A309" s="5">
        <v>44409</v>
      </c>
      <c r="B309" t="s">
        <v>25</v>
      </c>
      <c r="C309" t="s">
        <v>33</v>
      </c>
      <c r="D309" t="s">
        <v>15</v>
      </c>
      <c r="E309" t="s">
        <v>37</v>
      </c>
      <c r="F309">
        <v>297583</v>
      </c>
      <c r="G309" s="6">
        <v>211438.72185856223</v>
      </c>
      <c r="H309">
        <v>0</v>
      </c>
    </row>
    <row r="310" spans="1:8" x14ac:dyDescent="0.3">
      <c r="A310" s="5">
        <v>44410</v>
      </c>
      <c r="B310" t="s">
        <v>13</v>
      </c>
      <c r="C310" t="s">
        <v>17</v>
      </c>
      <c r="D310" t="s">
        <v>15</v>
      </c>
      <c r="E310" t="s">
        <v>39</v>
      </c>
      <c r="F310">
        <v>285038</v>
      </c>
      <c r="G310" s="6">
        <v>256344.18531174725</v>
      </c>
      <c r="H310">
        <v>0</v>
      </c>
    </row>
    <row r="311" spans="1:8" x14ac:dyDescent="0.3">
      <c r="A311" s="5">
        <v>44410</v>
      </c>
      <c r="B311" t="s">
        <v>13</v>
      </c>
      <c r="C311" t="s">
        <v>27</v>
      </c>
      <c r="D311" t="s">
        <v>15</v>
      </c>
      <c r="E311" t="s">
        <v>36</v>
      </c>
      <c r="F311">
        <v>66087</v>
      </c>
      <c r="G311" s="6">
        <v>46923.628324792749</v>
      </c>
      <c r="H311">
        <v>0</v>
      </c>
    </row>
    <row r="312" spans="1:8" x14ac:dyDescent="0.3">
      <c r="A312" s="5">
        <v>44411</v>
      </c>
      <c r="B312" t="s">
        <v>25</v>
      </c>
      <c r="C312" t="s">
        <v>33</v>
      </c>
      <c r="D312" t="s">
        <v>15</v>
      </c>
      <c r="E312" t="s">
        <v>34</v>
      </c>
      <c r="F312">
        <v>185545</v>
      </c>
      <c r="G312" s="6">
        <v>166847.2965132191</v>
      </c>
      <c r="H312">
        <v>29</v>
      </c>
    </row>
    <row r="313" spans="1:8" x14ac:dyDescent="0.3">
      <c r="A313" s="5">
        <v>44411</v>
      </c>
      <c r="B313" t="s">
        <v>13</v>
      </c>
      <c r="C313" t="s">
        <v>27</v>
      </c>
      <c r="D313" t="s">
        <v>15</v>
      </c>
      <c r="E313" t="s">
        <v>28</v>
      </c>
      <c r="F313">
        <v>131363</v>
      </c>
      <c r="G313" s="6">
        <v>93235.206090898515</v>
      </c>
      <c r="H313">
        <v>10</v>
      </c>
    </row>
    <row r="314" spans="1:8" x14ac:dyDescent="0.3">
      <c r="A314" s="5">
        <v>44412</v>
      </c>
      <c r="B314" t="s">
        <v>13</v>
      </c>
      <c r="C314" t="s">
        <v>14</v>
      </c>
      <c r="D314" t="s">
        <v>15</v>
      </c>
      <c r="E314" t="s">
        <v>16</v>
      </c>
      <c r="F314">
        <v>117707</v>
      </c>
      <c r="G314" s="6">
        <v>105838.45635178147</v>
      </c>
      <c r="H314">
        <v>15</v>
      </c>
    </row>
    <row r="315" spans="1:8" x14ac:dyDescent="0.3">
      <c r="A315" s="5">
        <v>44412</v>
      </c>
      <c r="B315" t="s">
        <v>13</v>
      </c>
      <c r="C315" t="s">
        <v>27</v>
      </c>
      <c r="D315" t="s">
        <v>15</v>
      </c>
      <c r="E315" t="s">
        <v>28</v>
      </c>
      <c r="F315">
        <v>134875</v>
      </c>
      <c r="G315" s="6">
        <v>95654.483037156708</v>
      </c>
      <c r="H315">
        <v>10</v>
      </c>
    </row>
    <row r="316" spans="1:8" x14ac:dyDescent="0.3">
      <c r="A316" s="5">
        <v>44413</v>
      </c>
      <c r="B316" t="s">
        <v>13</v>
      </c>
      <c r="C316" t="s">
        <v>14</v>
      </c>
      <c r="D316" t="s">
        <v>15</v>
      </c>
      <c r="E316" t="s">
        <v>16</v>
      </c>
      <c r="F316">
        <v>130493</v>
      </c>
      <c r="G316" s="6">
        <v>117327.90558797665</v>
      </c>
      <c r="H316">
        <v>12</v>
      </c>
    </row>
    <row r="317" spans="1:8" x14ac:dyDescent="0.3">
      <c r="A317" s="5">
        <v>44413</v>
      </c>
      <c r="B317" t="s">
        <v>19</v>
      </c>
      <c r="C317" t="s">
        <v>20</v>
      </c>
      <c r="D317" t="s">
        <v>15</v>
      </c>
      <c r="E317" t="s">
        <v>21</v>
      </c>
      <c r="F317">
        <v>81292</v>
      </c>
      <c r="G317" s="6">
        <v>57602.731846226867</v>
      </c>
      <c r="H317">
        <v>11</v>
      </c>
    </row>
    <row r="318" spans="1:8" x14ac:dyDescent="0.3">
      <c r="A318" s="5">
        <v>44414</v>
      </c>
      <c r="B318" t="s">
        <v>25</v>
      </c>
      <c r="C318" t="s">
        <v>33</v>
      </c>
      <c r="D318" t="s">
        <v>15</v>
      </c>
      <c r="E318" t="s">
        <v>34</v>
      </c>
      <c r="F318">
        <v>234175</v>
      </c>
      <c r="G318" s="6">
        <v>210462.03494014879</v>
      </c>
      <c r="H318">
        <v>29</v>
      </c>
    </row>
    <row r="319" spans="1:8" x14ac:dyDescent="0.3">
      <c r="A319" s="5">
        <v>44414</v>
      </c>
      <c r="B319" t="s">
        <v>19</v>
      </c>
      <c r="C319" t="s">
        <v>20</v>
      </c>
      <c r="D319" t="s">
        <v>15</v>
      </c>
      <c r="E319" t="s">
        <v>21</v>
      </c>
      <c r="F319">
        <v>5737</v>
      </c>
      <c r="G319" s="6">
        <v>4061.3743101461578</v>
      </c>
      <c r="H319">
        <v>10</v>
      </c>
    </row>
    <row r="320" spans="1:8" x14ac:dyDescent="0.3">
      <c r="A320" s="5">
        <v>44415</v>
      </c>
      <c r="B320" t="s">
        <v>13</v>
      </c>
      <c r="C320" t="s">
        <v>14</v>
      </c>
      <c r="D320" t="s">
        <v>15</v>
      </c>
      <c r="E320" t="s">
        <v>16</v>
      </c>
      <c r="F320">
        <v>87709</v>
      </c>
      <c r="G320" s="6">
        <v>78797.690715048026</v>
      </c>
      <c r="H320">
        <v>15</v>
      </c>
    </row>
    <row r="321" spans="1:8" x14ac:dyDescent="0.3">
      <c r="A321" s="5">
        <v>44415</v>
      </c>
      <c r="B321" t="s">
        <v>22</v>
      </c>
      <c r="C321" t="s">
        <v>23</v>
      </c>
      <c r="D321" t="s">
        <v>15</v>
      </c>
      <c r="E321" t="s">
        <v>24</v>
      </c>
      <c r="F321">
        <v>103026</v>
      </c>
      <c r="G321" s="6">
        <v>72815.407527071715</v>
      </c>
      <c r="H321">
        <v>15</v>
      </c>
    </row>
    <row r="322" spans="1:8" x14ac:dyDescent="0.3">
      <c r="A322" s="5">
        <v>44416</v>
      </c>
      <c r="B322" t="s">
        <v>13</v>
      </c>
      <c r="C322" t="s">
        <v>14</v>
      </c>
      <c r="D322" t="s">
        <v>15</v>
      </c>
      <c r="E322" t="s">
        <v>16</v>
      </c>
      <c r="F322">
        <v>168041</v>
      </c>
      <c r="G322" s="6">
        <v>150919.06772422208</v>
      </c>
      <c r="H322">
        <v>12</v>
      </c>
    </row>
    <row r="323" spans="1:8" x14ac:dyDescent="0.3">
      <c r="A323" s="5">
        <v>44416</v>
      </c>
      <c r="B323" t="s">
        <v>19</v>
      </c>
      <c r="C323" t="s">
        <v>20</v>
      </c>
      <c r="D323" t="s">
        <v>15</v>
      </c>
      <c r="E323" t="s">
        <v>21</v>
      </c>
      <c r="F323">
        <v>195193</v>
      </c>
      <c r="G323" s="6">
        <v>137897.18552534899</v>
      </c>
      <c r="H323">
        <v>19</v>
      </c>
    </row>
    <row r="324" spans="1:8" x14ac:dyDescent="0.3">
      <c r="A324" s="5">
        <v>44417</v>
      </c>
      <c r="B324" t="s">
        <v>13</v>
      </c>
      <c r="C324" t="s">
        <v>17</v>
      </c>
      <c r="D324" t="s">
        <v>15</v>
      </c>
      <c r="E324" t="s">
        <v>39</v>
      </c>
      <c r="F324">
        <v>235480</v>
      </c>
      <c r="G324" s="6">
        <v>211447.15829584209</v>
      </c>
      <c r="H324">
        <v>0</v>
      </c>
    </row>
    <row r="325" spans="1:8" x14ac:dyDescent="0.3">
      <c r="A325" s="5">
        <v>44417</v>
      </c>
      <c r="B325" t="s">
        <v>19</v>
      </c>
      <c r="C325" t="s">
        <v>20</v>
      </c>
      <c r="D325" t="s">
        <v>15</v>
      </c>
      <c r="E325" t="s">
        <v>21</v>
      </c>
      <c r="F325">
        <v>54210</v>
      </c>
      <c r="G325" s="6">
        <v>38229.306160069638</v>
      </c>
      <c r="H325">
        <v>19</v>
      </c>
    </row>
    <row r="326" spans="1:8" x14ac:dyDescent="0.3">
      <c r="A326" s="5">
        <v>44418</v>
      </c>
      <c r="B326" t="s">
        <v>13</v>
      </c>
      <c r="C326" t="s">
        <v>17</v>
      </c>
      <c r="D326" t="s">
        <v>15</v>
      </c>
      <c r="E326" t="s">
        <v>39</v>
      </c>
      <c r="F326">
        <v>158081</v>
      </c>
      <c r="G326" s="6">
        <v>141891.71885236198</v>
      </c>
      <c r="H326">
        <v>0</v>
      </c>
    </row>
    <row r="327" spans="1:8" x14ac:dyDescent="0.3">
      <c r="A327" s="5">
        <v>44418</v>
      </c>
      <c r="B327" t="s">
        <v>13</v>
      </c>
      <c r="C327" t="s">
        <v>27</v>
      </c>
      <c r="D327" t="s">
        <v>15</v>
      </c>
      <c r="E327" t="s">
        <v>28</v>
      </c>
      <c r="F327">
        <v>122746</v>
      </c>
      <c r="G327" s="6">
        <v>86529.069500287194</v>
      </c>
      <c r="H327">
        <v>10</v>
      </c>
    </row>
    <row r="328" spans="1:8" x14ac:dyDescent="0.3">
      <c r="A328" s="5">
        <v>44419</v>
      </c>
      <c r="B328" t="s">
        <v>13</v>
      </c>
      <c r="C328" t="s">
        <v>17</v>
      </c>
      <c r="D328" t="s">
        <v>15</v>
      </c>
      <c r="E328" t="s">
        <v>39</v>
      </c>
      <c r="F328">
        <v>182589</v>
      </c>
      <c r="G328" s="6">
        <v>163856.76987892357</v>
      </c>
      <c r="H328">
        <v>0</v>
      </c>
    </row>
    <row r="329" spans="1:8" x14ac:dyDescent="0.3">
      <c r="A329" s="5">
        <v>44419</v>
      </c>
      <c r="B329" t="s">
        <v>29</v>
      </c>
      <c r="C329" t="s">
        <v>30</v>
      </c>
      <c r="D329" t="s">
        <v>15</v>
      </c>
      <c r="E329" t="s">
        <v>31</v>
      </c>
      <c r="F329">
        <v>195744</v>
      </c>
      <c r="G329" s="6">
        <v>137969.22938083368</v>
      </c>
      <c r="H329">
        <v>15</v>
      </c>
    </row>
    <row r="330" spans="1:8" x14ac:dyDescent="0.3">
      <c r="A330" s="5">
        <v>44420</v>
      </c>
      <c r="B330" t="s">
        <v>25</v>
      </c>
      <c r="C330" t="s">
        <v>33</v>
      </c>
      <c r="D330" t="s">
        <v>15</v>
      </c>
      <c r="E330" t="s">
        <v>34</v>
      </c>
      <c r="F330">
        <v>154448</v>
      </c>
      <c r="G330" s="6">
        <v>138577.82198198198</v>
      </c>
      <c r="H330">
        <v>29</v>
      </c>
    </row>
    <row r="331" spans="1:8" x14ac:dyDescent="0.3">
      <c r="A331" s="5">
        <v>44420</v>
      </c>
      <c r="B331" t="s">
        <v>13</v>
      </c>
      <c r="C331" t="s">
        <v>14</v>
      </c>
      <c r="D331" t="s">
        <v>15</v>
      </c>
      <c r="E331" t="s">
        <v>40</v>
      </c>
      <c r="F331">
        <v>181789</v>
      </c>
      <c r="G331" s="6">
        <v>127838.89954647343</v>
      </c>
      <c r="H331">
        <v>0</v>
      </c>
    </row>
    <row r="332" spans="1:8" x14ac:dyDescent="0.3">
      <c r="A332" s="5">
        <v>44421</v>
      </c>
      <c r="B332" t="s">
        <v>13</v>
      </c>
      <c r="C332" t="s">
        <v>17</v>
      </c>
      <c r="D332" t="s">
        <v>15</v>
      </c>
      <c r="E332" t="s">
        <v>39</v>
      </c>
      <c r="F332">
        <v>112755</v>
      </c>
      <c r="G332" s="6">
        <v>101140.61612857152</v>
      </c>
      <c r="H332">
        <v>0</v>
      </c>
    </row>
    <row r="333" spans="1:8" x14ac:dyDescent="0.3">
      <c r="A333" s="5">
        <v>44421</v>
      </c>
      <c r="B333" t="s">
        <v>22</v>
      </c>
      <c r="C333" t="s">
        <v>23</v>
      </c>
      <c r="D333" t="s">
        <v>15</v>
      </c>
      <c r="E333" t="s">
        <v>24</v>
      </c>
      <c r="F333">
        <v>9246</v>
      </c>
      <c r="G333" s="6">
        <v>6498.6555269922874</v>
      </c>
      <c r="H333">
        <v>15</v>
      </c>
    </row>
    <row r="334" spans="1:8" x14ac:dyDescent="0.3">
      <c r="A334" s="5">
        <v>44422</v>
      </c>
      <c r="B334" t="s">
        <v>13</v>
      </c>
      <c r="C334" t="s">
        <v>17</v>
      </c>
      <c r="D334" t="s">
        <v>15</v>
      </c>
      <c r="E334" t="s">
        <v>39</v>
      </c>
      <c r="F334">
        <v>70134</v>
      </c>
      <c r="G334" s="6">
        <v>62879.692428875918</v>
      </c>
      <c r="H334">
        <v>0</v>
      </c>
    </row>
    <row r="335" spans="1:8" x14ac:dyDescent="0.3">
      <c r="A335" s="5">
        <v>44422</v>
      </c>
      <c r="B335" t="s">
        <v>22</v>
      </c>
      <c r="C335" t="s">
        <v>23</v>
      </c>
      <c r="D335" t="s">
        <v>15</v>
      </c>
      <c r="E335" t="s">
        <v>24</v>
      </c>
      <c r="F335">
        <v>195667</v>
      </c>
      <c r="G335" s="6">
        <v>137510.76279216676</v>
      </c>
      <c r="H335">
        <v>15</v>
      </c>
    </row>
    <row r="336" spans="1:8" x14ac:dyDescent="0.3">
      <c r="A336" s="5">
        <v>44423</v>
      </c>
      <c r="B336" t="s">
        <v>13</v>
      </c>
      <c r="C336" t="s">
        <v>17</v>
      </c>
      <c r="D336" t="s">
        <v>15</v>
      </c>
      <c r="E336" t="s">
        <v>39</v>
      </c>
      <c r="F336">
        <v>186466</v>
      </c>
      <c r="G336" s="6">
        <v>167171.26665262273</v>
      </c>
      <c r="H336">
        <v>0</v>
      </c>
    </row>
    <row r="337" spans="1:8" x14ac:dyDescent="0.3">
      <c r="A337" s="5">
        <v>44423</v>
      </c>
      <c r="B337" t="s">
        <v>13</v>
      </c>
      <c r="C337" t="s">
        <v>27</v>
      </c>
      <c r="D337" t="s">
        <v>15</v>
      </c>
      <c r="E337" t="s">
        <v>36</v>
      </c>
      <c r="F337">
        <v>126166</v>
      </c>
      <c r="G337" s="6">
        <v>88592.335441990261</v>
      </c>
      <c r="H337">
        <v>0</v>
      </c>
    </row>
    <row r="338" spans="1:8" x14ac:dyDescent="0.3">
      <c r="A338" s="5">
        <v>44424</v>
      </c>
      <c r="B338" t="s">
        <v>29</v>
      </c>
      <c r="C338" t="s">
        <v>30</v>
      </c>
      <c r="D338" t="s">
        <v>15</v>
      </c>
      <c r="E338" t="s">
        <v>38</v>
      </c>
      <c r="F338">
        <v>31421</v>
      </c>
      <c r="G338" s="6">
        <v>28167.053414118869</v>
      </c>
      <c r="H338">
        <v>0</v>
      </c>
    </row>
    <row r="339" spans="1:8" x14ac:dyDescent="0.3">
      <c r="A339" s="5">
        <v>44424</v>
      </c>
      <c r="B339" t="s">
        <v>13</v>
      </c>
      <c r="C339" t="s">
        <v>27</v>
      </c>
      <c r="D339" t="s">
        <v>15</v>
      </c>
      <c r="E339" t="s">
        <v>28</v>
      </c>
      <c r="F339">
        <v>115440</v>
      </c>
      <c r="G339" s="6">
        <v>81058.157543391193</v>
      </c>
      <c r="H339">
        <v>10</v>
      </c>
    </row>
    <row r="340" spans="1:8" x14ac:dyDescent="0.3">
      <c r="A340" s="5">
        <v>44425</v>
      </c>
      <c r="B340" t="s">
        <v>29</v>
      </c>
      <c r="C340" t="s">
        <v>30</v>
      </c>
      <c r="D340" t="s">
        <v>15</v>
      </c>
      <c r="E340" t="s">
        <v>38</v>
      </c>
      <c r="F340">
        <v>153253</v>
      </c>
      <c r="G340" s="6">
        <v>137373.46632134146</v>
      </c>
      <c r="H340">
        <v>0</v>
      </c>
    </row>
    <row r="341" spans="1:8" x14ac:dyDescent="0.3">
      <c r="A341" s="5">
        <v>44425</v>
      </c>
      <c r="B341" t="s">
        <v>13</v>
      </c>
      <c r="C341" t="s">
        <v>27</v>
      </c>
      <c r="D341" t="s">
        <v>15</v>
      </c>
      <c r="E341" t="s">
        <v>28</v>
      </c>
      <c r="F341">
        <v>18660</v>
      </c>
      <c r="G341" s="6">
        <v>13083.647331786542</v>
      </c>
      <c r="H341">
        <v>10</v>
      </c>
    </row>
    <row r="342" spans="1:8" x14ac:dyDescent="0.3">
      <c r="A342" s="5">
        <v>44426</v>
      </c>
      <c r="B342" t="s">
        <v>13</v>
      </c>
      <c r="C342" t="s">
        <v>14</v>
      </c>
      <c r="D342" t="s">
        <v>15</v>
      </c>
      <c r="E342" t="s">
        <v>16</v>
      </c>
      <c r="F342">
        <v>86403</v>
      </c>
      <c r="G342" s="6">
        <v>77435.004600538596</v>
      </c>
      <c r="H342">
        <v>12</v>
      </c>
    </row>
    <row r="343" spans="1:8" x14ac:dyDescent="0.3">
      <c r="A343" s="5">
        <v>44426</v>
      </c>
      <c r="B343" t="s">
        <v>13</v>
      </c>
      <c r="C343" t="s">
        <v>27</v>
      </c>
      <c r="D343" t="s">
        <v>15</v>
      </c>
      <c r="E343" t="s">
        <v>28</v>
      </c>
      <c r="F343">
        <v>254646</v>
      </c>
      <c r="G343" s="6">
        <v>178450.08871466885</v>
      </c>
      <c r="H343">
        <v>10</v>
      </c>
    </row>
    <row r="344" spans="1:8" x14ac:dyDescent="0.3">
      <c r="A344" s="5">
        <v>44427</v>
      </c>
      <c r="B344" t="s">
        <v>13</v>
      </c>
      <c r="C344" t="s">
        <v>14</v>
      </c>
      <c r="D344" t="s">
        <v>15</v>
      </c>
      <c r="E344" t="s">
        <v>16</v>
      </c>
      <c r="F344">
        <v>255936</v>
      </c>
      <c r="G344" s="6">
        <v>229334.36476073944</v>
      </c>
      <c r="H344">
        <v>15</v>
      </c>
    </row>
    <row r="345" spans="1:8" x14ac:dyDescent="0.3">
      <c r="A345" s="5">
        <v>44427</v>
      </c>
      <c r="B345" t="s">
        <v>13</v>
      </c>
      <c r="C345" t="s">
        <v>27</v>
      </c>
      <c r="D345" t="s">
        <v>15</v>
      </c>
      <c r="E345" t="s">
        <v>28</v>
      </c>
      <c r="F345">
        <v>278482</v>
      </c>
      <c r="G345" s="6">
        <v>195079.05491539498</v>
      </c>
      <c r="H345">
        <v>10</v>
      </c>
    </row>
    <row r="346" spans="1:8" x14ac:dyDescent="0.3">
      <c r="A346" s="5">
        <v>44428</v>
      </c>
      <c r="B346" t="s">
        <v>13</v>
      </c>
      <c r="C346" t="s">
        <v>17</v>
      </c>
      <c r="D346" t="s">
        <v>15</v>
      </c>
      <c r="E346" t="s">
        <v>39</v>
      </c>
      <c r="F346">
        <v>155729</v>
      </c>
      <c r="G346" s="6">
        <v>139517.90019122709</v>
      </c>
      <c r="H346">
        <v>0</v>
      </c>
    </row>
    <row r="347" spans="1:8" x14ac:dyDescent="0.3">
      <c r="A347" s="5">
        <v>44428</v>
      </c>
      <c r="B347" t="s">
        <v>13</v>
      </c>
      <c r="C347" t="s">
        <v>17</v>
      </c>
      <c r="D347" t="s">
        <v>15</v>
      </c>
      <c r="E347" t="s">
        <v>18</v>
      </c>
      <c r="F347">
        <v>271878</v>
      </c>
      <c r="G347" s="6">
        <v>190254.20910039378</v>
      </c>
      <c r="H347">
        <v>20</v>
      </c>
    </row>
    <row r="348" spans="1:8" x14ac:dyDescent="0.3">
      <c r="A348" s="5">
        <v>44429</v>
      </c>
      <c r="B348" t="s">
        <v>13</v>
      </c>
      <c r="C348" t="s">
        <v>17</v>
      </c>
      <c r="D348" t="s">
        <v>15</v>
      </c>
      <c r="E348" t="s">
        <v>39</v>
      </c>
      <c r="F348">
        <v>43886</v>
      </c>
      <c r="G348" s="6">
        <v>39313.635213156827</v>
      </c>
      <c r="H348">
        <v>0</v>
      </c>
    </row>
    <row r="349" spans="1:8" x14ac:dyDescent="0.3">
      <c r="A349" s="5">
        <v>44429</v>
      </c>
      <c r="B349" t="s">
        <v>13</v>
      </c>
      <c r="C349" t="s">
        <v>14</v>
      </c>
      <c r="D349" t="s">
        <v>15</v>
      </c>
      <c r="E349" t="s">
        <v>41</v>
      </c>
      <c r="F349">
        <v>17672</v>
      </c>
      <c r="G349" s="6">
        <v>12349.404782025153</v>
      </c>
      <c r="H349">
        <v>0</v>
      </c>
    </row>
    <row r="350" spans="1:8" x14ac:dyDescent="0.3">
      <c r="A350" s="5">
        <v>44430</v>
      </c>
      <c r="B350" t="s">
        <v>13</v>
      </c>
      <c r="C350" t="s">
        <v>14</v>
      </c>
      <c r="D350" t="s">
        <v>15</v>
      </c>
      <c r="E350" t="s">
        <v>16</v>
      </c>
      <c r="F350">
        <v>216888</v>
      </c>
      <c r="G350" s="6">
        <v>194274.0218532008</v>
      </c>
      <c r="H350">
        <v>15</v>
      </c>
    </row>
    <row r="351" spans="1:8" x14ac:dyDescent="0.3">
      <c r="A351" s="5">
        <v>44430</v>
      </c>
      <c r="B351" t="s">
        <v>13</v>
      </c>
      <c r="C351" t="s">
        <v>27</v>
      </c>
      <c r="D351" t="s">
        <v>15</v>
      </c>
      <c r="E351" t="s">
        <v>28</v>
      </c>
      <c r="F351">
        <v>139067</v>
      </c>
      <c r="G351" s="6">
        <v>97025.637176735152</v>
      </c>
      <c r="H351">
        <v>10</v>
      </c>
    </row>
    <row r="352" spans="1:8" x14ac:dyDescent="0.3">
      <c r="A352" s="5">
        <v>44431</v>
      </c>
      <c r="B352" t="s">
        <v>13</v>
      </c>
      <c r="C352" t="s">
        <v>17</v>
      </c>
      <c r="D352" t="s">
        <v>15</v>
      </c>
      <c r="E352" t="s">
        <v>18</v>
      </c>
      <c r="F352">
        <v>227092</v>
      </c>
      <c r="G352" s="6">
        <v>203407.80143612248</v>
      </c>
      <c r="H352">
        <v>10</v>
      </c>
    </row>
    <row r="353" spans="1:8" x14ac:dyDescent="0.3">
      <c r="A353" s="5">
        <v>44431</v>
      </c>
      <c r="B353" t="s">
        <v>13</v>
      </c>
      <c r="C353" t="s">
        <v>14</v>
      </c>
      <c r="D353" t="s">
        <v>15</v>
      </c>
      <c r="E353" t="s">
        <v>41</v>
      </c>
      <c r="F353">
        <v>194748</v>
      </c>
      <c r="G353" s="6">
        <v>135777.38989482369</v>
      </c>
      <c r="H353">
        <v>0</v>
      </c>
    </row>
    <row r="354" spans="1:8" x14ac:dyDescent="0.3">
      <c r="A354" s="5">
        <v>44432</v>
      </c>
      <c r="B354" t="s">
        <v>25</v>
      </c>
      <c r="C354" t="s">
        <v>33</v>
      </c>
      <c r="D354" t="s">
        <v>15</v>
      </c>
      <c r="E354" t="s">
        <v>34</v>
      </c>
      <c r="F354">
        <v>136784</v>
      </c>
      <c r="G354" s="6">
        <v>122516.40361178271</v>
      </c>
      <c r="H354">
        <v>29</v>
      </c>
    </row>
    <row r="355" spans="1:8" x14ac:dyDescent="0.3">
      <c r="A355" s="5">
        <v>44432</v>
      </c>
      <c r="B355" t="s">
        <v>13</v>
      </c>
      <c r="C355" t="s">
        <v>14</v>
      </c>
      <c r="D355" t="s">
        <v>15</v>
      </c>
      <c r="E355" t="s">
        <v>41</v>
      </c>
      <c r="F355">
        <v>253941</v>
      </c>
      <c r="G355" s="6">
        <v>176961.09158008746</v>
      </c>
      <c r="H355">
        <v>0</v>
      </c>
    </row>
    <row r="356" spans="1:8" x14ac:dyDescent="0.3">
      <c r="A356" s="5">
        <v>44433</v>
      </c>
      <c r="B356" t="s">
        <v>13</v>
      </c>
      <c r="C356" t="s">
        <v>17</v>
      </c>
      <c r="D356" t="s">
        <v>15</v>
      </c>
      <c r="E356" t="s">
        <v>39</v>
      </c>
      <c r="F356">
        <v>183987</v>
      </c>
      <c r="G356" s="6">
        <v>164768.61736819139</v>
      </c>
      <c r="H356">
        <v>0</v>
      </c>
    </row>
    <row r="357" spans="1:8" x14ac:dyDescent="0.3">
      <c r="A357" s="5">
        <v>44433</v>
      </c>
      <c r="B357" t="s">
        <v>13</v>
      </c>
      <c r="C357" t="s">
        <v>17</v>
      </c>
      <c r="D357" t="s">
        <v>15</v>
      </c>
      <c r="E357" t="s">
        <v>18</v>
      </c>
      <c r="F357">
        <v>113378</v>
      </c>
      <c r="G357" s="6">
        <v>78908.022340381693</v>
      </c>
      <c r="H357">
        <v>20</v>
      </c>
    </row>
    <row r="358" spans="1:8" x14ac:dyDescent="0.3">
      <c r="A358" s="5">
        <v>44434</v>
      </c>
      <c r="B358" t="s">
        <v>19</v>
      </c>
      <c r="C358" t="s">
        <v>20</v>
      </c>
      <c r="D358" t="s">
        <v>15</v>
      </c>
      <c r="E358" t="s">
        <v>21</v>
      </c>
      <c r="F358">
        <v>194271</v>
      </c>
      <c r="G358" s="6">
        <v>173934.97613421548</v>
      </c>
      <c r="H358">
        <v>10</v>
      </c>
    </row>
    <row r="359" spans="1:8" x14ac:dyDescent="0.3">
      <c r="A359" s="5">
        <v>44434</v>
      </c>
      <c r="B359" t="s">
        <v>13</v>
      </c>
      <c r="C359" t="s">
        <v>27</v>
      </c>
      <c r="D359" t="s">
        <v>15</v>
      </c>
      <c r="E359" t="s">
        <v>28</v>
      </c>
      <c r="F359">
        <v>171518</v>
      </c>
      <c r="G359" s="6">
        <v>119359.16315912821</v>
      </c>
      <c r="H359">
        <v>10</v>
      </c>
    </row>
    <row r="360" spans="1:8" x14ac:dyDescent="0.3">
      <c r="A360" s="5">
        <v>44435</v>
      </c>
      <c r="B360" t="s">
        <v>19</v>
      </c>
      <c r="C360" t="s">
        <v>20</v>
      </c>
      <c r="D360" t="s">
        <v>15</v>
      </c>
      <c r="E360" t="s">
        <v>42</v>
      </c>
      <c r="F360">
        <v>126459</v>
      </c>
      <c r="G360" s="6">
        <v>113216.29188328706</v>
      </c>
      <c r="H360">
        <v>0</v>
      </c>
    </row>
    <row r="361" spans="1:8" x14ac:dyDescent="0.3">
      <c r="A361" s="5">
        <v>44435</v>
      </c>
      <c r="B361" t="s">
        <v>13</v>
      </c>
      <c r="C361" t="s">
        <v>14</v>
      </c>
      <c r="D361" t="s">
        <v>15</v>
      </c>
      <c r="E361" t="s">
        <v>41</v>
      </c>
      <c r="F361">
        <v>111562</v>
      </c>
      <c r="G361" s="6">
        <v>77507.558859328812</v>
      </c>
      <c r="H361">
        <v>0</v>
      </c>
    </row>
    <row r="362" spans="1:8" x14ac:dyDescent="0.3">
      <c r="A362" s="5">
        <v>44436</v>
      </c>
      <c r="B362" t="s">
        <v>13</v>
      </c>
      <c r="C362" t="s">
        <v>17</v>
      </c>
      <c r="D362" t="s">
        <v>15</v>
      </c>
      <c r="E362" t="s">
        <v>39</v>
      </c>
      <c r="F362">
        <v>275914</v>
      </c>
      <c r="G362" s="6">
        <v>246960.45018557299</v>
      </c>
      <c r="H362">
        <v>0</v>
      </c>
    </row>
    <row r="363" spans="1:8" x14ac:dyDescent="0.3">
      <c r="A363" s="5">
        <v>44436</v>
      </c>
      <c r="B363" t="s">
        <v>13</v>
      </c>
      <c r="C363" t="s">
        <v>27</v>
      </c>
      <c r="D363" t="s">
        <v>15</v>
      </c>
      <c r="E363" t="s">
        <v>36</v>
      </c>
      <c r="F363">
        <v>201498</v>
      </c>
      <c r="G363" s="6">
        <v>139876.18372866488</v>
      </c>
      <c r="H363">
        <v>0</v>
      </c>
    </row>
    <row r="364" spans="1:8" x14ac:dyDescent="0.3">
      <c r="A364" s="5">
        <v>44437</v>
      </c>
      <c r="B364" t="s">
        <v>13</v>
      </c>
      <c r="C364" t="s">
        <v>17</v>
      </c>
      <c r="D364" t="s">
        <v>15</v>
      </c>
      <c r="E364" t="s">
        <v>39</v>
      </c>
      <c r="F364">
        <v>110700</v>
      </c>
      <c r="G364" s="6">
        <v>99081.99435843328</v>
      </c>
      <c r="H364">
        <v>0</v>
      </c>
    </row>
    <row r="365" spans="1:8" x14ac:dyDescent="0.3">
      <c r="A365" s="5">
        <v>44437</v>
      </c>
      <c r="B365" t="s">
        <v>25</v>
      </c>
      <c r="C365" t="s">
        <v>45</v>
      </c>
      <c r="D365" t="s">
        <v>15</v>
      </c>
      <c r="E365" t="s">
        <v>26</v>
      </c>
      <c r="F365">
        <v>252825</v>
      </c>
      <c r="G365" s="6">
        <v>175501.55792331186</v>
      </c>
      <c r="H365">
        <v>19</v>
      </c>
    </row>
    <row r="366" spans="1:8" x14ac:dyDescent="0.3">
      <c r="A366" s="5">
        <v>44438</v>
      </c>
      <c r="B366" t="s">
        <v>13</v>
      </c>
      <c r="C366" t="s">
        <v>17</v>
      </c>
      <c r="D366" t="s">
        <v>15</v>
      </c>
      <c r="E366" t="s">
        <v>39</v>
      </c>
      <c r="F366">
        <v>26240</v>
      </c>
      <c r="G366" s="6">
        <v>23479.998589473238</v>
      </c>
      <c r="H366">
        <v>0</v>
      </c>
    </row>
    <row r="367" spans="1:8" x14ac:dyDescent="0.3">
      <c r="A367" s="5">
        <v>44438</v>
      </c>
      <c r="B367" t="s">
        <v>13</v>
      </c>
      <c r="C367" t="s">
        <v>27</v>
      </c>
      <c r="D367" t="s">
        <v>15</v>
      </c>
      <c r="E367" t="s">
        <v>28</v>
      </c>
      <c r="F367">
        <v>193294</v>
      </c>
      <c r="G367" s="6">
        <v>133981.58357245338</v>
      </c>
      <c r="H367">
        <v>10</v>
      </c>
    </row>
    <row r="368" spans="1:8" x14ac:dyDescent="0.3">
      <c r="A368" s="5">
        <v>44439</v>
      </c>
      <c r="B368" t="s">
        <v>19</v>
      </c>
      <c r="C368" t="s">
        <v>20</v>
      </c>
      <c r="D368" t="s">
        <v>15</v>
      </c>
      <c r="E368" t="s">
        <v>42</v>
      </c>
      <c r="F368">
        <v>27673</v>
      </c>
      <c r="G368" s="6">
        <v>24751.891951705413</v>
      </c>
      <c r="H368">
        <v>0</v>
      </c>
    </row>
    <row r="369" spans="1:8" x14ac:dyDescent="0.3">
      <c r="A369" s="5">
        <v>44439</v>
      </c>
      <c r="B369" t="s">
        <v>13</v>
      </c>
      <c r="C369" t="s">
        <v>27</v>
      </c>
      <c r="D369" t="s">
        <v>15</v>
      </c>
      <c r="E369" t="s">
        <v>36</v>
      </c>
      <c r="F369">
        <v>60588</v>
      </c>
      <c r="G369" s="6">
        <v>41927.767143062541</v>
      </c>
      <c r="H369">
        <v>0</v>
      </c>
    </row>
    <row r="370" spans="1:8" x14ac:dyDescent="0.3">
      <c r="A370" s="5">
        <v>44440</v>
      </c>
      <c r="B370" t="s">
        <v>13</v>
      </c>
      <c r="C370" t="s">
        <v>17</v>
      </c>
      <c r="D370" t="s">
        <v>15</v>
      </c>
      <c r="E370" t="s">
        <v>39</v>
      </c>
      <c r="F370">
        <v>49985</v>
      </c>
      <c r="G370" s="6">
        <v>44705.277235965026</v>
      </c>
      <c r="H370">
        <v>0</v>
      </c>
    </row>
    <row r="371" spans="1:8" x14ac:dyDescent="0.3">
      <c r="A371" s="5">
        <v>44440</v>
      </c>
      <c r="B371" t="s">
        <v>43</v>
      </c>
      <c r="C371" t="s">
        <v>30</v>
      </c>
      <c r="D371" t="s">
        <v>15</v>
      </c>
      <c r="E371" t="s">
        <v>44</v>
      </c>
      <c r="F371">
        <v>88392</v>
      </c>
      <c r="G371" s="6">
        <v>61118.381890018783</v>
      </c>
      <c r="H371">
        <v>19</v>
      </c>
    </row>
    <row r="372" spans="1:8" x14ac:dyDescent="0.3">
      <c r="A372" s="5">
        <v>44441</v>
      </c>
      <c r="B372" t="s">
        <v>19</v>
      </c>
      <c r="C372" t="s">
        <v>20</v>
      </c>
      <c r="D372" t="s">
        <v>15</v>
      </c>
      <c r="E372" t="s">
        <v>42</v>
      </c>
      <c r="F372">
        <v>113552</v>
      </c>
      <c r="G372" s="6">
        <v>101525.27993938747</v>
      </c>
      <c r="H372">
        <v>0</v>
      </c>
    </row>
    <row r="373" spans="1:8" x14ac:dyDescent="0.3">
      <c r="A373" s="5">
        <v>44441</v>
      </c>
      <c r="B373" t="s">
        <v>13</v>
      </c>
      <c r="C373" t="s">
        <v>27</v>
      </c>
      <c r="D373" t="s">
        <v>15</v>
      </c>
      <c r="E373" t="s">
        <v>28</v>
      </c>
      <c r="F373">
        <v>95352</v>
      </c>
      <c r="G373" s="6">
        <v>65885.908882333664</v>
      </c>
      <c r="H373">
        <v>10</v>
      </c>
    </row>
    <row r="374" spans="1:8" x14ac:dyDescent="0.3">
      <c r="A374" s="5">
        <v>44442</v>
      </c>
      <c r="B374" t="s">
        <v>13</v>
      </c>
      <c r="C374" t="s">
        <v>17</v>
      </c>
      <c r="D374" t="s">
        <v>15</v>
      </c>
      <c r="E374" t="s">
        <v>39</v>
      </c>
      <c r="F374">
        <v>37633</v>
      </c>
      <c r="G374" s="6">
        <v>33637.821063786323</v>
      </c>
      <c r="H374">
        <v>0</v>
      </c>
    </row>
    <row r="375" spans="1:8" x14ac:dyDescent="0.3">
      <c r="A375" s="5">
        <v>44442</v>
      </c>
      <c r="B375" t="s">
        <v>13</v>
      </c>
      <c r="C375" t="s">
        <v>14</v>
      </c>
      <c r="D375" t="s">
        <v>15</v>
      </c>
      <c r="E375" t="s">
        <v>40</v>
      </c>
      <c r="F375">
        <v>300087</v>
      </c>
      <c r="G375" s="6">
        <v>206853.50851958399</v>
      </c>
      <c r="H375">
        <v>0</v>
      </c>
    </row>
    <row r="376" spans="1:8" x14ac:dyDescent="0.3">
      <c r="A376" s="5">
        <v>44443</v>
      </c>
      <c r="B376" t="s">
        <v>13</v>
      </c>
      <c r="C376" t="s">
        <v>17</v>
      </c>
      <c r="D376" t="s">
        <v>15</v>
      </c>
      <c r="E376" t="s">
        <v>39</v>
      </c>
      <c r="F376">
        <v>207095</v>
      </c>
      <c r="G376" s="6">
        <v>185079.79041775787</v>
      </c>
      <c r="H376">
        <v>0</v>
      </c>
    </row>
    <row r="377" spans="1:8" x14ac:dyDescent="0.3">
      <c r="A377" s="5">
        <v>44443</v>
      </c>
      <c r="B377" t="s">
        <v>25</v>
      </c>
      <c r="C377" t="s">
        <v>45</v>
      </c>
      <c r="D377" t="s">
        <v>15</v>
      </c>
      <c r="E377" t="s">
        <v>26</v>
      </c>
      <c r="F377">
        <v>43682</v>
      </c>
      <c r="G377" s="6">
        <v>30046.523026306495</v>
      </c>
      <c r="H377">
        <v>19</v>
      </c>
    </row>
    <row r="378" spans="1:8" x14ac:dyDescent="0.3">
      <c r="A378" s="5">
        <v>44444</v>
      </c>
      <c r="B378" t="s">
        <v>13</v>
      </c>
      <c r="C378" t="s">
        <v>17</v>
      </c>
      <c r="D378" t="s">
        <v>15</v>
      </c>
      <c r="E378" t="s">
        <v>39</v>
      </c>
      <c r="F378">
        <v>237705</v>
      </c>
      <c r="G378" s="6">
        <v>212366.86642348443</v>
      </c>
      <c r="H378">
        <v>0</v>
      </c>
    </row>
    <row r="379" spans="1:8" x14ac:dyDescent="0.3">
      <c r="A379" s="5">
        <v>44444</v>
      </c>
      <c r="B379" t="s">
        <v>25</v>
      </c>
      <c r="C379" t="s">
        <v>45</v>
      </c>
      <c r="D379" t="s">
        <v>15</v>
      </c>
      <c r="E379" t="s">
        <v>26</v>
      </c>
      <c r="F379">
        <v>145501</v>
      </c>
      <c r="G379" s="6">
        <v>99985.281217218813</v>
      </c>
      <c r="H379">
        <v>20</v>
      </c>
    </row>
    <row r="380" spans="1:8" x14ac:dyDescent="0.3">
      <c r="A380" s="5">
        <v>44445</v>
      </c>
      <c r="B380" t="s">
        <v>19</v>
      </c>
      <c r="C380" t="s">
        <v>20</v>
      </c>
      <c r="D380" t="s">
        <v>15</v>
      </c>
      <c r="E380" t="s">
        <v>42</v>
      </c>
      <c r="F380">
        <v>265539</v>
      </c>
      <c r="G380" s="6">
        <v>237184.64141249875</v>
      </c>
      <c r="H380">
        <v>0</v>
      </c>
    </row>
    <row r="381" spans="1:8" x14ac:dyDescent="0.3">
      <c r="A381" s="5">
        <v>44445</v>
      </c>
      <c r="B381" t="s">
        <v>25</v>
      </c>
      <c r="C381" t="s">
        <v>45</v>
      </c>
      <c r="D381" t="s">
        <v>15</v>
      </c>
      <c r="E381" t="s">
        <v>26</v>
      </c>
      <c r="F381">
        <v>35992</v>
      </c>
      <c r="G381" s="6">
        <v>24713.551928783381</v>
      </c>
      <c r="H381">
        <v>20</v>
      </c>
    </row>
    <row r="382" spans="1:8" x14ac:dyDescent="0.3">
      <c r="A382" s="5">
        <v>44446</v>
      </c>
      <c r="B382" t="s">
        <v>25</v>
      </c>
      <c r="C382" t="s">
        <v>33</v>
      </c>
      <c r="D382" t="s">
        <v>15</v>
      </c>
      <c r="E382" t="s">
        <v>34</v>
      </c>
      <c r="F382">
        <v>93719</v>
      </c>
      <c r="G382" s="6">
        <v>83702.01372562343</v>
      </c>
      <c r="H382">
        <v>29</v>
      </c>
    </row>
    <row r="383" spans="1:8" x14ac:dyDescent="0.3">
      <c r="A383" s="5">
        <v>44446</v>
      </c>
      <c r="B383" t="s">
        <v>29</v>
      </c>
      <c r="C383" t="s">
        <v>30</v>
      </c>
      <c r="D383" t="s">
        <v>15</v>
      </c>
      <c r="E383" t="s">
        <v>31</v>
      </c>
      <c r="F383">
        <v>176108</v>
      </c>
      <c r="G383" s="6">
        <v>120815.19394690146</v>
      </c>
      <c r="H383">
        <v>15</v>
      </c>
    </row>
    <row r="384" spans="1:8" x14ac:dyDescent="0.3">
      <c r="A384" s="5">
        <v>44447</v>
      </c>
      <c r="B384" t="s">
        <v>13</v>
      </c>
      <c r="C384" t="s">
        <v>14</v>
      </c>
      <c r="D384" t="s">
        <v>15</v>
      </c>
      <c r="E384" t="s">
        <v>16</v>
      </c>
      <c r="F384">
        <v>110283</v>
      </c>
      <c r="G384" s="6">
        <v>98444.980963455149</v>
      </c>
      <c r="H384">
        <v>15</v>
      </c>
    </row>
    <row r="385" spans="1:8" x14ac:dyDescent="0.3">
      <c r="A385" s="5">
        <v>44447</v>
      </c>
      <c r="B385" t="s">
        <v>13</v>
      </c>
      <c r="C385" t="s">
        <v>27</v>
      </c>
      <c r="D385" t="s">
        <v>15</v>
      </c>
      <c r="E385" t="s">
        <v>28</v>
      </c>
      <c r="F385">
        <v>43906</v>
      </c>
      <c r="G385" s="6">
        <v>30080.321147417231</v>
      </c>
      <c r="H385">
        <v>10</v>
      </c>
    </row>
    <row r="386" spans="1:8" x14ac:dyDescent="0.3">
      <c r="A386" s="5">
        <v>44448</v>
      </c>
      <c r="B386" t="s">
        <v>13</v>
      </c>
      <c r="C386" t="s">
        <v>17</v>
      </c>
      <c r="D386" t="s">
        <v>15</v>
      </c>
      <c r="E386" t="s">
        <v>39</v>
      </c>
      <c r="F386">
        <v>45228</v>
      </c>
      <c r="G386" s="6">
        <v>40359.311526622871</v>
      </c>
      <c r="H386">
        <v>0</v>
      </c>
    </row>
    <row r="387" spans="1:8" x14ac:dyDescent="0.3">
      <c r="A387" s="5">
        <v>44448</v>
      </c>
      <c r="B387" t="s">
        <v>13</v>
      </c>
      <c r="C387" t="s">
        <v>27</v>
      </c>
      <c r="D387" t="s">
        <v>15</v>
      </c>
      <c r="E387" t="s">
        <v>28</v>
      </c>
      <c r="F387">
        <v>208891</v>
      </c>
      <c r="G387" s="6">
        <v>142958.01859838274</v>
      </c>
      <c r="H387">
        <v>10</v>
      </c>
    </row>
    <row r="388" spans="1:8" x14ac:dyDescent="0.3">
      <c r="A388" s="5">
        <v>44449</v>
      </c>
      <c r="B388" t="s">
        <v>13</v>
      </c>
      <c r="C388" t="s">
        <v>17</v>
      </c>
      <c r="D388" t="s">
        <v>15</v>
      </c>
      <c r="E388" t="s">
        <v>18</v>
      </c>
      <c r="F388">
        <v>233644</v>
      </c>
      <c r="G388" s="6">
        <v>208488.897810219</v>
      </c>
      <c r="H388">
        <v>10</v>
      </c>
    </row>
    <row r="389" spans="1:8" x14ac:dyDescent="0.3">
      <c r="A389" s="5">
        <v>44449</v>
      </c>
      <c r="B389" t="s">
        <v>25</v>
      </c>
      <c r="C389" t="s">
        <v>45</v>
      </c>
      <c r="D389" t="s">
        <v>15</v>
      </c>
      <c r="E389" t="s">
        <v>26</v>
      </c>
      <c r="F389">
        <v>123442</v>
      </c>
      <c r="G389" s="6">
        <v>84374.354591161682</v>
      </c>
      <c r="H389">
        <v>20</v>
      </c>
    </row>
    <row r="390" spans="1:8" x14ac:dyDescent="0.3">
      <c r="A390" s="5">
        <v>44450</v>
      </c>
      <c r="B390" t="s">
        <v>29</v>
      </c>
      <c r="C390" t="s">
        <v>30</v>
      </c>
      <c r="D390" t="s">
        <v>15</v>
      </c>
      <c r="E390" t="s">
        <v>38</v>
      </c>
      <c r="F390">
        <v>204212</v>
      </c>
      <c r="G390" s="6">
        <v>182191.1124704025</v>
      </c>
      <c r="H390">
        <v>0</v>
      </c>
    </row>
    <row r="391" spans="1:8" x14ac:dyDescent="0.3">
      <c r="A391" s="5">
        <v>44450</v>
      </c>
      <c r="B391" t="s">
        <v>13</v>
      </c>
      <c r="C391" t="s">
        <v>27</v>
      </c>
      <c r="D391" t="s">
        <v>15</v>
      </c>
      <c r="E391" t="s">
        <v>36</v>
      </c>
      <c r="F391">
        <v>240602</v>
      </c>
      <c r="G391" s="6">
        <v>164321.28242434261</v>
      </c>
      <c r="H391">
        <v>0</v>
      </c>
    </row>
    <row r="392" spans="1:8" x14ac:dyDescent="0.3">
      <c r="A392" s="5">
        <v>44451</v>
      </c>
      <c r="B392" t="s">
        <v>19</v>
      </c>
      <c r="C392" t="s">
        <v>20</v>
      </c>
      <c r="D392" t="s">
        <v>15</v>
      </c>
      <c r="E392" t="s">
        <v>42</v>
      </c>
      <c r="F392">
        <v>121492</v>
      </c>
      <c r="G392" s="6">
        <v>108363.8164340347</v>
      </c>
      <c r="H392">
        <v>0</v>
      </c>
    </row>
    <row r="393" spans="1:8" x14ac:dyDescent="0.3">
      <c r="A393" s="5">
        <v>44451</v>
      </c>
      <c r="B393" t="s">
        <v>25</v>
      </c>
      <c r="C393" t="s">
        <v>45</v>
      </c>
      <c r="D393" t="s">
        <v>15</v>
      </c>
      <c r="E393" t="s">
        <v>26</v>
      </c>
      <c r="F393">
        <v>108137</v>
      </c>
      <c r="G393" s="6">
        <v>73838.709808353131</v>
      </c>
      <c r="H393">
        <v>20</v>
      </c>
    </row>
    <row r="394" spans="1:8" x14ac:dyDescent="0.3">
      <c r="A394" s="5">
        <v>44452</v>
      </c>
      <c r="B394" t="s">
        <v>19</v>
      </c>
      <c r="C394" t="s">
        <v>20</v>
      </c>
      <c r="D394" t="s">
        <v>15</v>
      </c>
      <c r="E394" t="s">
        <v>42</v>
      </c>
      <c r="F394">
        <v>47656</v>
      </c>
      <c r="G394" s="6">
        <v>42505.853374165221</v>
      </c>
      <c r="H394">
        <v>0</v>
      </c>
    </row>
    <row r="395" spans="1:8" x14ac:dyDescent="0.3">
      <c r="A395" s="5">
        <v>44452</v>
      </c>
      <c r="B395" t="s">
        <v>25</v>
      </c>
      <c r="C395" t="s">
        <v>45</v>
      </c>
      <c r="D395" t="s">
        <v>15</v>
      </c>
      <c r="E395" t="s">
        <v>26</v>
      </c>
      <c r="F395">
        <v>110542</v>
      </c>
      <c r="G395" s="6">
        <v>75400.410486986249</v>
      </c>
      <c r="H395">
        <v>20</v>
      </c>
    </row>
    <row r="396" spans="1:8" x14ac:dyDescent="0.3">
      <c r="A396" s="5">
        <v>44453</v>
      </c>
      <c r="B396" t="s">
        <v>13</v>
      </c>
      <c r="C396" t="s">
        <v>14</v>
      </c>
      <c r="D396" t="s">
        <v>15</v>
      </c>
      <c r="E396" t="s">
        <v>16</v>
      </c>
      <c r="F396">
        <v>222902</v>
      </c>
      <c r="G396" s="6">
        <v>198802.55373756815</v>
      </c>
      <c r="H396">
        <v>12</v>
      </c>
    </row>
    <row r="397" spans="1:8" x14ac:dyDescent="0.3">
      <c r="A397" s="5">
        <v>44453</v>
      </c>
      <c r="B397" t="s">
        <v>19</v>
      </c>
      <c r="C397" t="s">
        <v>20</v>
      </c>
      <c r="D397" t="s">
        <v>15</v>
      </c>
      <c r="E397" t="s">
        <v>21</v>
      </c>
      <c r="F397">
        <v>295308</v>
      </c>
      <c r="G397" s="6">
        <v>200618.33627589047</v>
      </c>
      <c r="H397">
        <v>19</v>
      </c>
    </row>
    <row r="398" spans="1:8" x14ac:dyDescent="0.3">
      <c r="A398" s="5">
        <v>44454</v>
      </c>
      <c r="B398" t="s">
        <v>19</v>
      </c>
      <c r="C398" t="s">
        <v>20</v>
      </c>
      <c r="D398" t="s">
        <v>15</v>
      </c>
      <c r="E398" t="s">
        <v>42</v>
      </c>
      <c r="F398">
        <v>244268</v>
      </c>
      <c r="G398" s="6">
        <v>217856.0439184953</v>
      </c>
      <c r="H398">
        <v>0</v>
      </c>
    </row>
    <row r="399" spans="1:8" x14ac:dyDescent="0.3">
      <c r="A399" s="5">
        <v>44454</v>
      </c>
      <c r="B399" t="s">
        <v>13</v>
      </c>
      <c r="C399" t="s">
        <v>14</v>
      </c>
      <c r="D399" t="s">
        <v>15</v>
      </c>
      <c r="E399" t="s">
        <v>41</v>
      </c>
      <c r="F399">
        <v>298709</v>
      </c>
      <c r="G399" s="6">
        <v>202738.62275680195</v>
      </c>
      <c r="H399">
        <v>0</v>
      </c>
    </row>
    <row r="400" spans="1:8" x14ac:dyDescent="0.3">
      <c r="A400" s="5">
        <v>44455</v>
      </c>
      <c r="B400" t="s">
        <v>13</v>
      </c>
      <c r="C400" t="s">
        <v>17</v>
      </c>
      <c r="D400" t="s">
        <v>15</v>
      </c>
      <c r="E400" t="s">
        <v>39</v>
      </c>
      <c r="F400">
        <v>105303</v>
      </c>
      <c r="G400" s="6">
        <v>93900.441387374682</v>
      </c>
      <c r="H400">
        <v>0</v>
      </c>
    </row>
    <row r="401" spans="1:8" x14ac:dyDescent="0.3">
      <c r="A401" s="5">
        <v>44455</v>
      </c>
      <c r="B401" t="s">
        <v>13</v>
      </c>
      <c r="C401" t="s">
        <v>14</v>
      </c>
      <c r="D401" t="s">
        <v>15</v>
      </c>
      <c r="E401" t="s">
        <v>41</v>
      </c>
      <c r="F401">
        <v>6330</v>
      </c>
      <c r="G401" s="6">
        <v>4290.6234567020165</v>
      </c>
      <c r="H401">
        <v>0</v>
      </c>
    </row>
    <row r="402" spans="1:8" x14ac:dyDescent="0.3">
      <c r="A402" s="5">
        <v>44456</v>
      </c>
      <c r="B402" t="s">
        <v>13</v>
      </c>
      <c r="C402" t="s">
        <v>17</v>
      </c>
      <c r="D402" t="s">
        <v>15</v>
      </c>
      <c r="E402" t="s">
        <v>39</v>
      </c>
      <c r="F402">
        <v>112221</v>
      </c>
      <c r="G402" s="6">
        <v>100053.530400737</v>
      </c>
      <c r="H402">
        <v>0</v>
      </c>
    </row>
    <row r="403" spans="1:8" x14ac:dyDescent="0.3">
      <c r="A403" s="5">
        <v>44456</v>
      </c>
      <c r="B403" t="s">
        <v>25</v>
      </c>
      <c r="C403" t="s">
        <v>45</v>
      </c>
      <c r="D403" t="s">
        <v>15</v>
      </c>
      <c r="E403" t="s">
        <v>26</v>
      </c>
      <c r="F403">
        <v>86789</v>
      </c>
      <c r="G403" s="6">
        <v>58795.802013212829</v>
      </c>
      <c r="H403">
        <v>20</v>
      </c>
    </row>
    <row r="404" spans="1:8" x14ac:dyDescent="0.3">
      <c r="A404" s="5">
        <v>44457</v>
      </c>
      <c r="B404" t="s">
        <v>29</v>
      </c>
      <c r="C404" t="s">
        <v>30</v>
      </c>
      <c r="D404" t="s">
        <v>15</v>
      </c>
      <c r="E404" t="s">
        <v>38</v>
      </c>
      <c r="F404">
        <v>214780</v>
      </c>
      <c r="G404" s="6">
        <v>191480.08344823882</v>
      </c>
      <c r="H404">
        <v>0</v>
      </c>
    </row>
    <row r="405" spans="1:8" x14ac:dyDescent="0.3">
      <c r="A405" s="5">
        <v>44457</v>
      </c>
      <c r="B405" t="s">
        <v>13</v>
      </c>
      <c r="C405" t="s">
        <v>27</v>
      </c>
      <c r="D405" t="s">
        <v>15</v>
      </c>
      <c r="E405" t="s">
        <v>28</v>
      </c>
      <c r="F405">
        <v>140711</v>
      </c>
      <c r="G405" s="6">
        <v>95225.96975425331</v>
      </c>
      <c r="H405">
        <v>10</v>
      </c>
    </row>
    <row r="406" spans="1:8" x14ac:dyDescent="0.3">
      <c r="A406" s="5">
        <v>44458</v>
      </c>
      <c r="B406" t="s">
        <v>29</v>
      </c>
      <c r="C406" t="s">
        <v>30</v>
      </c>
      <c r="D406" t="s">
        <v>15</v>
      </c>
      <c r="E406" t="s">
        <v>38</v>
      </c>
      <c r="F406">
        <v>292210</v>
      </c>
      <c r="G406" s="6">
        <v>260500.33827271365</v>
      </c>
      <c r="H406">
        <v>0</v>
      </c>
    </row>
    <row r="407" spans="1:8" x14ac:dyDescent="0.3">
      <c r="A407" s="5">
        <v>44458</v>
      </c>
      <c r="B407" t="s">
        <v>13</v>
      </c>
      <c r="C407" t="s">
        <v>27</v>
      </c>
      <c r="D407" t="s">
        <v>15</v>
      </c>
      <c r="E407" t="s">
        <v>36</v>
      </c>
      <c r="F407">
        <v>45099</v>
      </c>
      <c r="G407" s="6">
        <v>30508.734159545129</v>
      </c>
      <c r="H407">
        <v>0</v>
      </c>
    </row>
    <row r="408" spans="1:8" x14ac:dyDescent="0.3">
      <c r="A408" s="5">
        <v>44459</v>
      </c>
      <c r="B408" t="s">
        <v>13</v>
      </c>
      <c r="C408" t="s">
        <v>17</v>
      </c>
      <c r="D408" t="s">
        <v>15</v>
      </c>
      <c r="E408" t="s">
        <v>39</v>
      </c>
      <c r="F408">
        <v>204948</v>
      </c>
      <c r="G408" s="6">
        <v>182705.70043320709</v>
      </c>
      <c r="H408">
        <v>0</v>
      </c>
    </row>
    <row r="409" spans="1:8" x14ac:dyDescent="0.3">
      <c r="A409" s="5">
        <v>44459</v>
      </c>
      <c r="B409" t="s">
        <v>19</v>
      </c>
      <c r="C409" t="s">
        <v>20</v>
      </c>
      <c r="D409" t="s">
        <v>15</v>
      </c>
      <c r="E409" t="s">
        <v>21</v>
      </c>
      <c r="F409">
        <v>155302</v>
      </c>
      <c r="G409" s="6">
        <v>104951.95413595413</v>
      </c>
      <c r="H409">
        <v>19</v>
      </c>
    </row>
    <row r="410" spans="1:8" x14ac:dyDescent="0.3">
      <c r="A410" s="5">
        <v>44460</v>
      </c>
      <c r="B410" t="s">
        <v>25</v>
      </c>
      <c r="C410" t="s">
        <v>33</v>
      </c>
      <c r="D410" t="s">
        <v>15</v>
      </c>
      <c r="E410" t="s">
        <v>34</v>
      </c>
      <c r="F410">
        <v>184297</v>
      </c>
      <c r="G410" s="6">
        <v>164188.63440444553</v>
      </c>
      <c r="H410">
        <v>29</v>
      </c>
    </row>
    <row r="411" spans="1:8" x14ac:dyDescent="0.3">
      <c r="A411" s="5">
        <v>44460</v>
      </c>
      <c r="B411" t="s">
        <v>25</v>
      </c>
      <c r="C411" t="s">
        <v>45</v>
      </c>
      <c r="D411" t="s">
        <v>15</v>
      </c>
      <c r="E411" t="s">
        <v>26</v>
      </c>
      <c r="F411">
        <v>52536</v>
      </c>
      <c r="G411" s="6">
        <v>35493.239531357685</v>
      </c>
      <c r="H411">
        <v>20</v>
      </c>
    </row>
    <row r="412" spans="1:8" x14ac:dyDescent="0.3">
      <c r="A412" s="5">
        <v>44461</v>
      </c>
      <c r="B412" t="s">
        <v>19</v>
      </c>
      <c r="C412" t="s">
        <v>20</v>
      </c>
      <c r="D412" t="s">
        <v>15</v>
      </c>
      <c r="E412" t="s">
        <v>42</v>
      </c>
      <c r="F412">
        <v>85417</v>
      </c>
      <c r="G412" s="6">
        <v>76088.626000786942</v>
      </c>
      <c r="H412">
        <v>0</v>
      </c>
    </row>
    <row r="413" spans="1:8" x14ac:dyDescent="0.3">
      <c r="A413" s="5">
        <v>44461</v>
      </c>
      <c r="B413" t="s">
        <v>25</v>
      </c>
      <c r="C413" t="s">
        <v>33</v>
      </c>
      <c r="D413" t="s">
        <v>15</v>
      </c>
      <c r="E413" t="s">
        <v>37</v>
      </c>
      <c r="F413">
        <v>141277</v>
      </c>
      <c r="G413" s="6">
        <v>95352.428134915972</v>
      </c>
      <c r="H413">
        <v>0</v>
      </c>
    </row>
    <row r="414" spans="1:8" x14ac:dyDescent="0.3">
      <c r="A414" s="5">
        <v>44462</v>
      </c>
      <c r="B414" t="s">
        <v>29</v>
      </c>
      <c r="C414" t="s">
        <v>30</v>
      </c>
      <c r="D414" t="s">
        <v>15</v>
      </c>
      <c r="E414" t="s">
        <v>38</v>
      </c>
      <c r="F414">
        <v>212018</v>
      </c>
      <c r="G414" s="6">
        <v>188801.17536031184</v>
      </c>
      <c r="H414">
        <v>0</v>
      </c>
    </row>
    <row r="415" spans="1:8" x14ac:dyDescent="0.3">
      <c r="A415" s="5">
        <v>44462</v>
      </c>
      <c r="B415" t="s">
        <v>25</v>
      </c>
      <c r="C415" t="s">
        <v>45</v>
      </c>
      <c r="D415" t="s">
        <v>15</v>
      </c>
      <c r="E415" t="s">
        <v>26</v>
      </c>
      <c r="F415">
        <v>103671</v>
      </c>
      <c r="G415" s="6">
        <v>69967.902891036283</v>
      </c>
      <c r="H415">
        <v>20</v>
      </c>
    </row>
    <row r="416" spans="1:8" x14ac:dyDescent="0.3">
      <c r="A416" s="5">
        <v>44463</v>
      </c>
      <c r="B416" t="s">
        <v>13</v>
      </c>
      <c r="C416" t="s">
        <v>17</v>
      </c>
      <c r="D416" t="s">
        <v>15</v>
      </c>
      <c r="E416" t="s">
        <v>39</v>
      </c>
      <c r="F416">
        <v>9008</v>
      </c>
      <c r="G416" s="6">
        <v>8021.5502409819273</v>
      </c>
      <c r="H416">
        <v>0</v>
      </c>
    </row>
    <row r="417" spans="1:8" x14ac:dyDescent="0.3">
      <c r="A417" s="5">
        <v>44463</v>
      </c>
      <c r="B417" t="s">
        <v>25</v>
      </c>
      <c r="C417" t="s">
        <v>45</v>
      </c>
      <c r="D417" t="s">
        <v>15</v>
      </c>
      <c r="E417" t="s">
        <v>26</v>
      </c>
      <c r="F417">
        <v>81175</v>
      </c>
      <c r="G417" s="6">
        <v>54685.656468420144</v>
      </c>
      <c r="H417">
        <v>20</v>
      </c>
    </row>
    <row r="418" spans="1:8" x14ac:dyDescent="0.3">
      <c r="A418" s="5">
        <v>44464</v>
      </c>
      <c r="B418" t="s">
        <v>29</v>
      </c>
      <c r="C418" t="s">
        <v>30</v>
      </c>
      <c r="D418" t="s">
        <v>15</v>
      </c>
      <c r="E418" t="s">
        <v>31</v>
      </c>
      <c r="F418">
        <v>239699</v>
      </c>
      <c r="G418" s="6">
        <v>213430.07900766929</v>
      </c>
      <c r="H418">
        <v>15</v>
      </c>
    </row>
    <row r="419" spans="1:8" x14ac:dyDescent="0.3">
      <c r="A419" s="5">
        <v>44464</v>
      </c>
      <c r="B419" t="s">
        <v>25</v>
      </c>
      <c r="C419" t="s">
        <v>45</v>
      </c>
      <c r="D419" t="s">
        <v>15</v>
      </c>
      <c r="E419" t="s">
        <v>26</v>
      </c>
      <c r="F419">
        <v>129978</v>
      </c>
      <c r="G419" s="6">
        <v>87302.204822493106</v>
      </c>
      <c r="H419">
        <v>20</v>
      </c>
    </row>
    <row r="420" spans="1:8" x14ac:dyDescent="0.3">
      <c r="A420" s="5">
        <v>44465</v>
      </c>
      <c r="B420" t="s">
        <v>19</v>
      </c>
      <c r="C420" t="s">
        <v>20</v>
      </c>
      <c r="D420" t="s">
        <v>15</v>
      </c>
      <c r="E420" t="s">
        <v>42</v>
      </c>
      <c r="F420">
        <v>226190</v>
      </c>
      <c r="G420" s="6">
        <v>201384.28683430617</v>
      </c>
      <c r="H420">
        <v>0</v>
      </c>
    </row>
    <row r="421" spans="1:8" x14ac:dyDescent="0.3">
      <c r="A421" s="5">
        <v>44465</v>
      </c>
      <c r="B421" t="s">
        <v>13</v>
      </c>
      <c r="C421" t="s">
        <v>14</v>
      </c>
      <c r="D421" t="s">
        <v>15</v>
      </c>
      <c r="E421" t="s">
        <v>40</v>
      </c>
      <c r="F421">
        <v>267696</v>
      </c>
      <c r="G421" s="6">
        <v>179645.55395777075</v>
      </c>
      <c r="H421">
        <v>0</v>
      </c>
    </row>
    <row r="422" spans="1:8" x14ac:dyDescent="0.3">
      <c r="A422" s="5">
        <v>44466</v>
      </c>
      <c r="B422" t="s">
        <v>13</v>
      </c>
      <c r="C422" t="s">
        <v>14</v>
      </c>
      <c r="D422" t="s">
        <v>15</v>
      </c>
      <c r="E422" t="s">
        <v>16</v>
      </c>
      <c r="F422">
        <v>29555</v>
      </c>
      <c r="G422" s="6">
        <v>26305.760721579307</v>
      </c>
      <c r="H422">
        <v>12</v>
      </c>
    </row>
    <row r="423" spans="1:8" x14ac:dyDescent="0.3">
      <c r="A423" s="5">
        <v>44466</v>
      </c>
      <c r="B423" t="s">
        <v>25</v>
      </c>
      <c r="C423" t="s">
        <v>45</v>
      </c>
      <c r="D423" t="s">
        <v>15</v>
      </c>
      <c r="E423" t="s">
        <v>26</v>
      </c>
      <c r="F423">
        <v>88469</v>
      </c>
      <c r="G423" s="6">
        <v>59175.447064497297</v>
      </c>
      <c r="H423">
        <v>20</v>
      </c>
    </row>
    <row r="424" spans="1:8" x14ac:dyDescent="0.3">
      <c r="A424" s="5">
        <v>44467</v>
      </c>
      <c r="B424" t="s">
        <v>13</v>
      </c>
      <c r="C424" t="s">
        <v>17</v>
      </c>
      <c r="D424" t="s">
        <v>15</v>
      </c>
      <c r="E424" t="s">
        <v>39</v>
      </c>
      <c r="F424">
        <v>158711</v>
      </c>
      <c r="G424" s="6">
        <v>141220.63685163952</v>
      </c>
      <c r="H424">
        <v>0</v>
      </c>
    </row>
    <row r="425" spans="1:8" x14ac:dyDescent="0.3">
      <c r="A425" s="5">
        <v>44467</v>
      </c>
      <c r="B425" t="s">
        <v>13</v>
      </c>
      <c r="C425" t="s">
        <v>14</v>
      </c>
      <c r="D425" t="s">
        <v>15</v>
      </c>
      <c r="E425" t="s">
        <v>40</v>
      </c>
      <c r="F425">
        <v>205717</v>
      </c>
      <c r="G425" s="6">
        <v>137507.70922869301</v>
      </c>
      <c r="H425">
        <v>0</v>
      </c>
    </row>
    <row r="426" spans="1:8" x14ac:dyDescent="0.3">
      <c r="A426" s="5">
        <v>44468</v>
      </c>
      <c r="B426" t="s">
        <v>29</v>
      </c>
      <c r="C426" t="s">
        <v>30</v>
      </c>
      <c r="D426" t="s">
        <v>15</v>
      </c>
      <c r="E426" t="s">
        <v>38</v>
      </c>
      <c r="F426">
        <v>154980</v>
      </c>
      <c r="G426" s="6">
        <v>137823.06781893302</v>
      </c>
      <c r="H426">
        <v>0</v>
      </c>
    </row>
    <row r="427" spans="1:8" x14ac:dyDescent="0.3">
      <c r="A427" s="5">
        <v>44468</v>
      </c>
      <c r="B427" t="s">
        <v>13</v>
      </c>
      <c r="C427" t="s">
        <v>14</v>
      </c>
      <c r="D427" t="s">
        <v>15</v>
      </c>
      <c r="E427" t="s">
        <v>41</v>
      </c>
      <c r="F427">
        <v>270687</v>
      </c>
      <c r="G427" s="6">
        <v>180829.67428100659</v>
      </c>
      <c r="H427">
        <v>0</v>
      </c>
    </row>
    <row r="428" spans="1:8" x14ac:dyDescent="0.3">
      <c r="A428" s="5">
        <v>44469</v>
      </c>
      <c r="B428" t="s">
        <v>29</v>
      </c>
      <c r="C428" t="s">
        <v>30</v>
      </c>
      <c r="D428" t="s">
        <v>15</v>
      </c>
      <c r="E428" t="s">
        <v>38</v>
      </c>
      <c r="F428">
        <v>186065</v>
      </c>
      <c r="G428" s="6">
        <v>165458.91526359369</v>
      </c>
      <c r="H428">
        <v>0</v>
      </c>
    </row>
    <row r="429" spans="1:8" x14ac:dyDescent="0.3">
      <c r="A429" s="5">
        <v>44469</v>
      </c>
      <c r="B429" t="s">
        <v>13</v>
      </c>
      <c r="C429" t="s">
        <v>14</v>
      </c>
      <c r="D429" t="s">
        <v>15</v>
      </c>
      <c r="E429" t="s">
        <v>41</v>
      </c>
      <c r="F429">
        <v>51644</v>
      </c>
      <c r="G429" s="6">
        <v>34497.902306232842</v>
      </c>
      <c r="H429">
        <v>0</v>
      </c>
    </row>
    <row r="430" spans="1:8" x14ac:dyDescent="0.3">
      <c r="A430" s="5">
        <v>44470</v>
      </c>
      <c r="B430" t="s">
        <v>13</v>
      </c>
      <c r="C430" t="s">
        <v>17</v>
      </c>
      <c r="D430" t="s">
        <v>15</v>
      </c>
      <c r="E430" t="s">
        <v>18</v>
      </c>
      <c r="F430">
        <v>241243</v>
      </c>
      <c r="G430" s="6">
        <v>214506.60511210322</v>
      </c>
      <c r="H430">
        <v>10</v>
      </c>
    </row>
    <row r="431" spans="1:8" x14ac:dyDescent="0.3">
      <c r="A431" s="5">
        <v>44470</v>
      </c>
      <c r="B431" t="s">
        <v>25</v>
      </c>
      <c r="C431" t="s">
        <v>45</v>
      </c>
      <c r="D431" t="s">
        <v>15</v>
      </c>
      <c r="E431" t="s">
        <v>26</v>
      </c>
      <c r="F431">
        <v>218127</v>
      </c>
      <c r="G431" s="6">
        <v>145618.0450346086</v>
      </c>
      <c r="H431">
        <v>20</v>
      </c>
    </row>
    <row r="432" spans="1:8" x14ac:dyDescent="0.3">
      <c r="A432" s="5">
        <v>44471</v>
      </c>
      <c r="B432" t="s">
        <v>19</v>
      </c>
      <c r="C432" t="s">
        <v>20</v>
      </c>
      <c r="D432" t="s">
        <v>15</v>
      </c>
      <c r="E432" t="s">
        <v>21</v>
      </c>
      <c r="F432">
        <v>78901</v>
      </c>
      <c r="G432" s="6">
        <v>70147.391201716731</v>
      </c>
      <c r="H432">
        <v>11</v>
      </c>
    </row>
    <row r="433" spans="1:8" x14ac:dyDescent="0.3">
      <c r="A433" s="5">
        <v>44471</v>
      </c>
      <c r="B433" t="s">
        <v>25</v>
      </c>
      <c r="C433" t="s">
        <v>45</v>
      </c>
      <c r="D433" t="s">
        <v>15</v>
      </c>
      <c r="E433" t="s">
        <v>26</v>
      </c>
      <c r="F433">
        <v>79958</v>
      </c>
      <c r="G433" s="6">
        <v>53354.087036367586</v>
      </c>
      <c r="H433">
        <v>20</v>
      </c>
    </row>
    <row r="434" spans="1:8" x14ac:dyDescent="0.3">
      <c r="A434" s="5">
        <v>44472</v>
      </c>
      <c r="B434" t="s">
        <v>13</v>
      </c>
      <c r="C434" t="s">
        <v>17</v>
      </c>
      <c r="D434" t="s">
        <v>15</v>
      </c>
      <c r="E434" t="s">
        <v>39</v>
      </c>
      <c r="F434">
        <v>90976</v>
      </c>
      <c r="G434" s="6">
        <v>80870.16082474227</v>
      </c>
      <c r="H434">
        <v>0</v>
      </c>
    </row>
    <row r="435" spans="1:8" x14ac:dyDescent="0.3">
      <c r="A435" s="5">
        <v>44472</v>
      </c>
      <c r="B435" t="s">
        <v>25</v>
      </c>
      <c r="C435" t="s">
        <v>33</v>
      </c>
      <c r="D435" t="s">
        <v>15</v>
      </c>
      <c r="E435" t="s">
        <v>37</v>
      </c>
      <c r="F435">
        <v>46337</v>
      </c>
      <c r="G435" s="6">
        <v>30905.902842687476</v>
      </c>
      <c r="H435">
        <v>0</v>
      </c>
    </row>
    <row r="436" spans="1:8" x14ac:dyDescent="0.3">
      <c r="A436" s="5">
        <v>44473</v>
      </c>
      <c r="B436" t="s">
        <v>13</v>
      </c>
      <c r="C436" t="s">
        <v>17</v>
      </c>
      <c r="D436" t="s">
        <v>15</v>
      </c>
      <c r="E436" t="s">
        <v>18</v>
      </c>
      <c r="F436">
        <v>257563</v>
      </c>
      <c r="G436" s="6">
        <v>228943.20947155307</v>
      </c>
      <c r="H436">
        <v>10</v>
      </c>
    </row>
    <row r="437" spans="1:8" x14ac:dyDescent="0.3">
      <c r="A437" s="5">
        <v>44473</v>
      </c>
      <c r="B437" t="s">
        <v>25</v>
      </c>
      <c r="C437" t="s">
        <v>45</v>
      </c>
      <c r="D437" t="s">
        <v>15</v>
      </c>
      <c r="E437" t="s">
        <v>26</v>
      </c>
      <c r="F437">
        <v>168900</v>
      </c>
      <c r="G437" s="6">
        <v>112258.48885502001</v>
      </c>
      <c r="H437">
        <v>20</v>
      </c>
    </row>
    <row r="438" spans="1:8" x14ac:dyDescent="0.3">
      <c r="A438" s="5">
        <v>44474</v>
      </c>
      <c r="B438" t="s">
        <v>25</v>
      </c>
      <c r="C438" t="s">
        <v>33</v>
      </c>
      <c r="D438" t="s">
        <v>15</v>
      </c>
      <c r="E438" t="s">
        <v>34</v>
      </c>
      <c r="F438">
        <v>284050</v>
      </c>
      <c r="G438" s="6">
        <v>252472.73518272082</v>
      </c>
      <c r="H438">
        <v>29</v>
      </c>
    </row>
    <row r="439" spans="1:8" x14ac:dyDescent="0.3">
      <c r="A439" s="5">
        <v>44474</v>
      </c>
      <c r="B439" t="s">
        <v>29</v>
      </c>
      <c r="C439" t="s">
        <v>30</v>
      </c>
      <c r="D439" t="s">
        <v>15</v>
      </c>
      <c r="E439" t="s">
        <v>31</v>
      </c>
      <c r="F439">
        <v>206566</v>
      </c>
      <c r="G439" s="6">
        <v>137249.16979445933</v>
      </c>
      <c r="H439">
        <v>15</v>
      </c>
    </row>
    <row r="440" spans="1:8" x14ac:dyDescent="0.3">
      <c r="A440" s="5">
        <v>44475</v>
      </c>
      <c r="B440" t="s">
        <v>13</v>
      </c>
      <c r="C440" t="s">
        <v>17</v>
      </c>
      <c r="D440" t="s">
        <v>15</v>
      </c>
      <c r="E440" t="s">
        <v>39</v>
      </c>
      <c r="F440">
        <v>257554</v>
      </c>
      <c r="G440" s="6">
        <v>228872.21642210695</v>
      </c>
      <c r="H440">
        <v>0</v>
      </c>
    </row>
    <row r="441" spans="1:8" x14ac:dyDescent="0.3">
      <c r="A441" s="5">
        <v>44475</v>
      </c>
      <c r="B441" t="s">
        <v>29</v>
      </c>
      <c r="C441" t="s">
        <v>30</v>
      </c>
      <c r="D441" t="s">
        <v>15</v>
      </c>
      <c r="E441" t="s">
        <v>31</v>
      </c>
      <c r="F441">
        <v>223171</v>
      </c>
      <c r="G441" s="6">
        <v>148214.20937370876</v>
      </c>
      <c r="H441">
        <v>15</v>
      </c>
    </row>
    <row r="442" spans="1:8" x14ac:dyDescent="0.3">
      <c r="A442" s="5">
        <v>44476</v>
      </c>
      <c r="B442" t="s">
        <v>13</v>
      </c>
      <c r="C442" t="s">
        <v>17</v>
      </c>
      <c r="D442" t="s">
        <v>15</v>
      </c>
      <c r="E442" t="s">
        <v>18</v>
      </c>
      <c r="F442">
        <v>224236</v>
      </c>
      <c r="G442" s="6">
        <v>199223.05611371913</v>
      </c>
      <c r="H442">
        <v>10</v>
      </c>
    </row>
    <row r="443" spans="1:8" x14ac:dyDescent="0.3">
      <c r="A443" s="5">
        <v>44476</v>
      </c>
      <c r="B443" t="s">
        <v>25</v>
      </c>
      <c r="C443" t="s">
        <v>45</v>
      </c>
      <c r="D443" t="s">
        <v>15</v>
      </c>
      <c r="E443" t="s">
        <v>26</v>
      </c>
      <c r="F443">
        <v>16523</v>
      </c>
      <c r="G443" s="6">
        <v>10971.288963034505</v>
      </c>
      <c r="H443">
        <v>20</v>
      </c>
    </row>
    <row r="444" spans="1:8" x14ac:dyDescent="0.3">
      <c r="A444" s="5">
        <v>44477</v>
      </c>
      <c r="B444" t="s">
        <v>13</v>
      </c>
      <c r="C444" t="s">
        <v>17</v>
      </c>
      <c r="D444" t="s">
        <v>15</v>
      </c>
      <c r="E444" t="s">
        <v>39</v>
      </c>
      <c r="F444">
        <v>45477</v>
      </c>
      <c r="G444" s="6">
        <v>40401.589704002363</v>
      </c>
      <c r="H444">
        <v>0</v>
      </c>
    </row>
    <row r="445" spans="1:8" x14ac:dyDescent="0.3">
      <c r="A445" s="5">
        <v>44477</v>
      </c>
      <c r="B445" t="s">
        <v>13</v>
      </c>
      <c r="C445" t="s">
        <v>14</v>
      </c>
      <c r="D445" t="s">
        <v>15</v>
      </c>
      <c r="E445" t="s">
        <v>40</v>
      </c>
      <c r="F445">
        <v>15556</v>
      </c>
      <c r="G445" s="6">
        <v>10324.838111661997</v>
      </c>
      <c r="H445">
        <v>0</v>
      </c>
    </row>
    <row r="446" spans="1:8" x14ac:dyDescent="0.3">
      <c r="A446" s="5">
        <v>44478</v>
      </c>
      <c r="B446" t="s">
        <v>25</v>
      </c>
      <c r="C446" t="s">
        <v>33</v>
      </c>
      <c r="D446" t="s">
        <v>15</v>
      </c>
      <c r="E446" t="s">
        <v>34</v>
      </c>
      <c r="F446">
        <v>67617</v>
      </c>
      <c r="G446" s="6">
        <v>60031.759615384617</v>
      </c>
      <c r="H446">
        <v>29</v>
      </c>
    </row>
    <row r="447" spans="1:8" x14ac:dyDescent="0.3">
      <c r="A447" s="5">
        <v>44478</v>
      </c>
      <c r="B447" t="s">
        <v>25</v>
      </c>
      <c r="C447" t="s">
        <v>45</v>
      </c>
      <c r="D447" t="s">
        <v>15</v>
      </c>
      <c r="E447" t="s">
        <v>26</v>
      </c>
      <c r="F447">
        <v>272275</v>
      </c>
      <c r="G447" s="6">
        <v>180619.80864574845</v>
      </c>
      <c r="H447">
        <v>20</v>
      </c>
    </row>
    <row r="448" spans="1:8" x14ac:dyDescent="0.3">
      <c r="A448" s="5">
        <v>44479</v>
      </c>
      <c r="B448" t="s">
        <v>13</v>
      </c>
      <c r="C448" t="s">
        <v>14</v>
      </c>
      <c r="D448" t="s">
        <v>15</v>
      </c>
      <c r="E448" t="s">
        <v>16</v>
      </c>
      <c r="F448">
        <v>209205</v>
      </c>
      <c r="G448" s="6">
        <v>185663.37006960556</v>
      </c>
      <c r="H448">
        <v>12</v>
      </c>
    </row>
    <row r="449" spans="1:8" x14ac:dyDescent="0.3">
      <c r="A449" s="5">
        <v>44479</v>
      </c>
      <c r="B449" t="s">
        <v>13</v>
      </c>
      <c r="C449" t="s">
        <v>14</v>
      </c>
      <c r="D449" t="s">
        <v>15</v>
      </c>
      <c r="E449" t="s">
        <v>41</v>
      </c>
      <c r="F449">
        <v>281702</v>
      </c>
      <c r="G449" s="6">
        <v>186762.61910354745</v>
      </c>
      <c r="H449">
        <v>0</v>
      </c>
    </row>
    <row r="450" spans="1:8" x14ac:dyDescent="0.3">
      <c r="A450" s="5">
        <v>44480</v>
      </c>
      <c r="B450" t="s">
        <v>13</v>
      </c>
      <c r="C450" t="s">
        <v>17</v>
      </c>
      <c r="D450" t="s">
        <v>15</v>
      </c>
      <c r="E450" t="s">
        <v>39</v>
      </c>
      <c r="F450">
        <v>107817</v>
      </c>
      <c r="G450" s="6">
        <v>95668.658116290637</v>
      </c>
      <c r="H450">
        <v>0</v>
      </c>
    </row>
    <row r="451" spans="1:8" x14ac:dyDescent="0.3">
      <c r="A451" s="5">
        <v>44480</v>
      </c>
      <c r="B451" t="s">
        <v>25</v>
      </c>
      <c r="C451" t="s">
        <v>33</v>
      </c>
      <c r="D451" t="s">
        <v>15</v>
      </c>
      <c r="E451" t="s">
        <v>37</v>
      </c>
      <c r="F451">
        <v>189158</v>
      </c>
      <c r="G451" s="6">
        <v>125012.46475203574</v>
      </c>
      <c r="H451">
        <v>0</v>
      </c>
    </row>
    <row r="452" spans="1:8" x14ac:dyDescent="0.3">
      <c r="A452" s="5">
        <v>44481</v>
      </c>
      <c r="B452" t="s">
        <v>25</v>
      </c>
      <c r="C452" t="s">
        <v>33</v>
      </c>
      <c r="D452" t="s">
        <v>15</v>
      </c>
      <c r="E452" t="s">
        <v>34</v>
      </c>
      <c r="F452">
        <v>117662</v>
      </c>
      <c r="G452" s="6">
        <v>104389.15243902439</v>
      </c>
      <c r="H452">
        <v>29</v>
      </c>
    </row>
    <row r="453" spans="1:8" x14ac:dyDescent="0.3">
      <c r="A453" s="5">
        <v>44481</v>
      </c>
      <c r="B453" t="s">
        <v>25</v>
      </c>
      <c r="C453" t="s">
        <v>45</v>
      </c>
      <c r="D453" t="s">
        <v>15</v>
      </c>
      <c r="E453" t="s">
        <v>26</v>
      </c>
      <c r="F453">
        <v>198532</v>
      </c>
      <c r="G453" s="6">
        <v>131170.05718738146</v>
      </c>
      <c r="H453">
        <v>20</v>
      </c>
    </row>
    <row r="454" spans="1:8" x14ac:dyDescent="0.3">
      <c r="A454" s="5">
        <v>44482</v>
      </c>
      <c r="B454" t="s">
        <v>29</v>
      </c>
      <c r="C454" t="s">
        <v>30</v>
      </c>
      <c r="D454" t="s">
        <v>15</v>
      </c>
      <c r="E454" t="s">
        <v>38</v>
      </c>
      <c r="F454">
        <v>152640</v>
      </c>
      <c r="G454" s="6">
        <v>135247.56218905473</v>
      </c>
      <c r="H454">
        <v>0</v>
      </c>
    </row>
    <row r="455" spans="1:8" x14ac:dyDescent="0.3">
      <c r="A455" s="5">
        <v>44482</v>
      </c>
      <c r="B455" t="s">
        <v>13</v>
      </c>
      <c r="C455" t="s">
        <v>14</v>
      </c>
      <c r="D455" t="s">
        <v>15</v>
      </c>
      <c r="E455" t="s">
        <v>41</v>
      </c>
      <c r="F455">
        <v>141640</v>
      </c>
      <c r="G455" s="6">
        <v>93490.570087728993</v>
      </c>
      <c r="H455">
        <v>0</v>
      </c>
    </row>
    <row r="456" spans="1:8" x14ac:dyDescent="0.3">
      <c r="A456" s="5">
        <v>44483</v>
      </c>
      <c r="B456" t="s">
        <v>29</v>
      </c>
      <c r="C456" t="s">
        <v>30</v>
      </c>
      <c r="D456" t="s">
        <v>15</v>
      </c>
      <c r="E456" t="s">
        <v>31</v>
      </c>
      <c r="F456">
        <v>279846</v>
      </c>
      <c r="G456" s="6">
        <v>247906.74784477931</v>
      </c>
      <c r="H456">
        <v>15</v>
      </c>
    </row>
    <row r="457" spans="1:8" x14ac:dyDescent="0.3">
      <c r="A457" s="5">
        <v>44483</v>
      </c>
      <c r="B457" t="s">
        <v>25</v>
      </c>
      <c r="C457" t="s">
        <v>45</v>
      </c>
      <c r="D457" t="s">
        <v>15</v>
      </c>
      <c r="E457" t="s">
        <v>26</v>
      </c>
      <c r="F457">
        <v>23027</v>
      </c>
      <c r="G457" s="6">
        <v>15150.626855123674</v>
      </c>
      <c r="H457">
        <v>20</v>
      </c>
    </row>
    <row r="458" spans="1:8" x14ac:dyDescent="0.3">
      <c r="A458" s="5">
        <v>44484</v>
      </c>
      <c r="B458" t="s">
        <v>29</v>
      </c>
      <c r="C458" t="s">
        <v>30</v>
      </c>
      <c r="D458" t="s">
        <v>15</v>
      </c>
      <c r="E458" t="s">
        <v>38</v>
      </c>
      <c r="F458">
        <v>145233</v>
      </c>
      <c r="G458" s="6">
        <v>128628.01689964531</v>
      </c>
      <c r="H458">
        <v>0</v>
      </c>
    </row>
    <row r="459" spans="1:8" x14ac:dyDescent="0.3">
      <c r="A459" s="5">
        <v>44484</v>
      </c>
      <c r="B459" t="s">
        <v>29</v>
      </c>
      <c r="C459" t="s">
        <v>30</v>
      </c>
      <c r="D459" t="s">
        <v>15</v>
      </c>
      <c r="E459" t="s">
        <v>31</v>
      </c>
      <c r="F459">
        <v>232142</v>
      </c>
      <c r="G459" s="6">
        <v>152681.34943858456</v>
      </c>
      <c r="H459">
        <v>15</v>
      </c>
    </row>
    <row r="460" spans="1:8" x14ac:dyDescent="0.3">
      <c r="A460" s="5">
        <v>44485</v>
      </c>
      <c r="B460" t="s">
        <v>13</v>
      </c>
      <c r="C460" t="s">
        <v>14</v>
      </c>
      <c r="D460" t="s">
        <v>15</v>
      </c>
      <c r="E460" t="s">
        <v>40</v>
      </c>
      <c r="F460">
        <v>67205</v>
      </c>
      <c r="G460" s="6">
        <v>59492.769167353661</v>
      </c>
      <c r="H460">
        <v>0</v>
      </c>
    </row>
    <row r="461" spans="1:8" x14ac:dyDescent="0.3">
      <c r="A461" s="5">
        <v>44485</v>
      </c>
      <c r="B461" t="s">
        <v>13</v>
      </c>
      <c r="C461" t="s">
        <v>14</v>
      </c>
      <c r="D461" t="s">
        <v>15</v>
      </c>
      <c r="E461" t="s">
        <v>41</v>
      </c>
      <c r="F461">
        <v>97462</v>
      </c>
      <c r="G461" s="6">
        <v>64021.411487105455</v>
      </c>
      <c r="H461">
        <v>0</v>
      </c>
    </row>
    <row r="462" spans="1:8" x14ac:dyDescent="0.3">
      <c r="A462" s="5">
        <v>44486</v>
      </c>
      <c r="B462" t="s">
        <v>19</v>
      </c>
      <c r="C462" t="s">
        <v>20</v>
      </c>
      <c r="D462" t="s">
        <v>15</v>
      </c>
      <c r="E462" t="s">
        <v>21</v>
      </c>
      <c r="F462">
        <v>673</v>
      </c>
      <c r="G462" s="6">
        <v>595.74006087121927</v>
      </c>
      <c r="H462">
        <v>11</v>
      </c>
    </row>
    <row r="463" spans="1:8" x14ac:dyDescent="0.3">
      <c r="A463" s="5">
        <v>44486</v>
      </c>
      <c r="B463" t="s">
        <v>25</v>
      </c>
      <c r="C463" t="s">
        <v>45</v>
      </c>
      <c r="D463" t="s">
        <v>15</v>
      </c>
      <c r="E463" t="s">
        <v>26</v>
      </c>
      <c r="F463">
        <v>286203</v>
      </c>
      <c r="G463" s="6">
        <v>187839.62883001068</v>
      </c>
      <c r="H463">
        <v>20</v>
      </c>
    </row>
    <row r="464" spans="1:8" x14ac:dyDescent="0.3">
      <c r="A464" s="5">
        <v>44487</v>
      </c>
      <c r="B464" t="s">
        <v>13</v>
      </c>
      <c r="C464" t="s">
        <v>14</v>
      </c>
      <c r="D464" t="s">
        <v>15</v>
      </c>
      <c r="E464" t="s">
        <v>40</v>
      </c>
      <c r="F464">
        <v>55986</v>
      </c>
      <c r="G464" s="6">
        <v>49556.860089055539</v>
      </c>
      <c r="H464">
        <v>0</v>
      </c>
    </row>
    <row r="465" spans="1:8" x14ac:dyDescent="0.3">
      <c r="A465" s="5">
        <v>44487</v>
      </c>
      <c r="B465" t="s">
        <v>25</v>
      </c>
      <c r="C465" t="s">
        <v>45</v>
      </c>
      <c r="D465" t="s">
        <v>15</v>
      </c>
      <c r="E465" t="s">
        <v>26</v>
      </c>
      <c r="F465">
        <v>136481</v>
      </c>
      <c r="G465" s="6">
        <v>89558.934130757509</v>
      </c>
      <c r="H465">
        <v>20</v>
      </c>
    </row>
    <row r="466" spans="1:8" x14ac:dyDescent="0.3">
      <c r="A466" s="5">
        <v>44488</v>
      </c>
      <c r="B466" t="s">
        <v>29</v>
      </c>
      <c r="C466" t="s">
        <v>30</v>
      </c>
      <c r="D466" t="s">
        <v>15</v>
      </c>
      <c r="E466" t="s">
        <v>38</v>
      </c>
      <c r="F466">
        <v>244466</v>
      </c>
      <c r="G466" s="6">
        <v>216392.15578615022</v>
      </c>
      <c r="H466">
        <v>0</v>
      </c>
    </row>
    <row r="467" spans="1:8" x14ac:dyDescent="0.3">
      <c r="A467" s="5">
        <v>44488</v>
      </c>
      <c r="B467" t="s">
        <v>29</v>
      </c>
      <c r="C467" t="s">
        <v>30</v>
      </c>
      <c r="D467" t="s">
        <v>15</v>
      </c>
      <c r="E467" t="s">
        <v>31</v>
      </c>
      <c r="F467">
        <v>224069</v>
      </c>
      <c r="G467" s="6">
        <v>146876.25802671668</v>
      </c>
      <c r="H467">
        <v>15</v>
      </c>
    </row>
    <row r="468" spans="1:8" x14ac:dyDescent="0.3">
      <c r="A468" s="5">
        <v>44489</v>
      </c>
      <c r="B468" t="s">
        <v>29</v>
      </c>
      <c r="C468" t="s">
        <v>30</v>
      </c>
      <c r="D468" t="s">
        <v>15</v>
      </c>
      <c r="E468" t="s">
        <v>38</v>
      </c>
      <c r="F468">
        <v>17266</v>
      </c>
      <c r="G468" s="6">
        <v>15281.920879922216</v>
      </c>
      <c r="H468">
        <v>0</v>
      </c>
    </row>
    <row r="469" spans="1:8" x14ac:dyDescent="0.3">
      <c r="A469" s="5">
        <v>44489</v>
      </c>
      <c r="B469" t="s">
        <v>13</v>
      </c>
      <c r="C469" t="s">
        <v>14</v>
      </c>
      <c r="D469" t="s">
        <v>15</v>
      </c>
      <c r="E469" t="s">
        <v>41</v>
      </c>
      <c r="F469">
        <v>235819</v>
      </c>
      <c r="G469" s="6">
        <v>154355.7159935869</v>
      </c>
      <c r="H469">
        <v>0</v>
      </c>
    </row>
    <row r="470" spans="1:8" x14ac:dyDescent="0.3">
      <c r="A470" s="5">
        <v>44490</v>
      </c>
      <c r="B470" t="s">
        <v>29</v>
      </c>
      <c r="C470" t="s">
        <v>30</v>
      </c>
      <c r="D470" t="s">
        <v>15</v>
      </c>
      <c r="E470" t="s">
        <v>38</v>
      </c>
      <c r="F470">
        <v>89280</v>
      </c>
      <c r="G470" s="6">
        <v>79009.322947872977</v>
      </c>
      <c r="H470">
        <v>0</v>
      </c>
    </row>
    <row r="471" spans="1:8" x14ac:dyDescent="0.3">
      <c r="A471" s="5">
        <v>44490</v>
      </c>
      <c r="B471" t="s">
        <v>13</v>
      </c>
      <c r="C471" t="s">
        <v>14</v>
      </c>
      <c r="D471" t="s">
        <v>15</v>
      </c>
      <c r="E471" t="s">
        <v>41</v>
      </c>
      <c r="F471">
        <v>235061</v>
      </c>
      <c r="G471" s="6">
        <v>153600.6741579877</v>
      </c>
      <c r="H471">
        <v>0</v>
      </c>
    </row>
    <row r="472" spans="1:8" x14ac:dyDescent="0.3">
      <c r="A472" s="5">
        <v>44491</v>
      </c>
      <c r="B472" t="s">
        <v>13</v>
      </c>
      <c r="C472" t="s">
        <v>17</v>
      </c>
      <c r="D472" t="s">
        <v>15</v>
      </c>
      <c r="E472" t="s">
        <v>39</v>
      </c>
      <c r="F472">
        <v>170109</v>
      </c>
      <c r="G472" s="6">
        <v>150470.36074646987</v>
      </c>
      <c r="H472">
        <v>0</v>
      </c>
    </row>
    <row r="473" spans="1:8" x14ac:dyDescent="0.3">
      <c r="A473" s="5">
        <v>44491</v>
      </c>
      <c r="B473" t="s">
        <v>25</v>
      </c>
      <c r="C473" t="s">
        <v>45</v>
      </c>
      <c r="D473" t="s">
        <v>15</v>
      </c>
      <c r="E473" t="s">
        <v>26</v>
      </c>
      <c r="F473">
        <v>284223</v>
      </c>
      <c r="G473" s="6">
        <v>185456.86841396184</v>
      </c>
      <c r="H473">
        <v>20</v>
      </c>
    </row>
    <row r="474" spans="1:8" x14ac:dyDescent="0.3">
      <c r="A474" s="5">
        <v>44492</v>
      </c>
      <c r="B474" t="s">
        <v>29</v>
      </c>
      <c r="C474" t="s">
        <v>30</v>
      </c>
      <c r="D474" t="s">
        <v>15</v>
      </c>
      <c r="E474" t="s">
        <v>38</v>
      </c>
      <c r="F474">
        <v>203419</v>
      </c>
      <c r="G474" s="6">
        <v>179929.9169998377</v>
      </c>
      <c r="H474">
        <v>0</v>
      </c>
    </row>
    <row r="475" spans="1:8" x14ac:dyDescent="0.3">
      <c r="A475" s="5">
        <v>44492</v>
      </c>
      <c r="B475" t="s">
        <v>13</v>
      </c>
      <c r="C475" t="s">
        <v>14</v>
      </c>
      <c r="D475" t="s">
        <v>15</v>
      </c>
      <c r="E475" t="s">
        <v>40</v>
      </c>
      <c r="F475">
        <v>239042</v>
      </c>
      <c r="G475" s="6">
        <v>155929.45081127703</v>
      </c>
      <c r="H475">
        <v>0</v>
      </c>
    </row>
    <row r="476" spans="1:8" x14ac:dyDescent="0.3">
      <c r="A476" s="5">
        <v>44493</v>
      </c>
      <c r="B476" t="s">
        <v>25</v>
      </c>
      <c r="C476" t="s">
        <v>33</v>
      </c>
      <c r="D476" t="s">
        <v>15</v>
      </c>
      <c r="E476" t="s">
        <v>34</v>
      </c>
      <c r="F476">
        <v>1411</v>
      </c>
      <c r="G476" s="6">
        <v>1247.9142016337712</v>
      </c>
      <c r="H476">
        <v>29</v>
      </c>
    </row>
    <row r="477" spans="1:8" x14ac:dyDescent="0.3">
      <c r="A477" s="5">
        <v>44493</v>
      </c>
      <c r="B477" t="s">
        <v>25</v>
      </c>
      <c r="C477" t="s">
        <v>45</v>
      </c>
      <c r="D477" t="s">
        <v>15</v>
      </c>
      <c r="E477" t="s">
        <v>26</v>
      </c>
      <c r="F477">
        <v>145857</v>
      </c>
      <c r="G477" s="6">
        <v>95121.60412810916</v>
      </c>
      <c r="H477">
        <v>20</v>
      </c>
    </row>
    <row r="478" spans="1:8" x14ac:dyDescent="0.3">
      <c r="A478" s="5">
        <v>44494</v>
      </c>
      <c r="B478" t="s">
        <v>29</v>
      </c>
      <c r="C478" t="s">
        <v>30</v>
      </c>
      <c r="D478" t="s">
        <v>15</v>
      </c>
      <c r="E478" t="s">
        <v>38</v>
      </c>
      <c r="F478">
        <v>216808</v>
      </c>
      <c r="G478" s="6">
        <v>191680.7041687594</v>
      </c>
      <c r="H478">
        <v>0</v>
      </c>
    </row>
    <row r="479" spans="1:8" x14ac:dyDescent="0.3">
      <c r="A479" s="5">
        <v>44494</v>
      </c>
      <c r="B479" t="s">
        <v>29</v>
      </c>
      <c r="C479" t="s">
        <v>30</v>
      </c>
      <c r="D479" t="s">
        <v>15</v>
      </c>
      <c r="E479" t="s">
        <v>31</v>
      </c>
      <c r="F479">
        <v>15997</v>
      </c>
      <c r="G479" s="6">
        <v>10428.156454111857</v>
      </c>
      <c r="H479">
        <v>15</v>
      </c>
    </row>
    <row r="480" spans="1:8" x14ac:dyDescent="0.3">
      <c r="A480" s="5">
        <v>44495</v>
      </c>
      <c r="B480" t="s">
        <v>13</v>
      </c>
      <c r="C480" t="s">
        <v>14</v>
      </c>
      <c r="D480" t="s">
        <v>15</v>
      </c>
      <c r="E480" t="s">
        <v>40</v>
      </c>
      <c r="F480">
        <v>266585</v>
      </c>
      <c r="G480" s="6">
        <v>235671.45361035771</v>
      </c>
      <c r="H480">
        <v>0</v>
      </c>
    </row>
    <row r="481" spans="1:8" x14ac:dyDescent="0.3">
      <c r="A481" s="5">
        <v>44495</v>
      </c>
      <c r="B481" t="s">
        <v>22</v>
      </c>
      <c r="C481" t="s">
        <v>23</v>
      </c>
      <c r="D481" t="s">
        <v>15</v>
      </c>
      <c r="E481" t="s">
        <v>46</v>
      </c>
      <c r="F481">
        <v>143688</v>
      </c>
      <c r="G481" s="6">
        <v>93498.496408619307</v>
      </c>
      <c r="H481">
        <v>0</v>
      </c>
    </row>
    <row r="482" spans="1:8" x14ac:dyDescent="0.3">
      <c r="A482" s="5">
        <v>44496</v>
      </c>
      <c r="B482" t="s">
        <v>13</v>
      </c>
      <c r="C482" t="s">
        <v>17</v>
      </c>
      <c r="D482" t="s">
        <v>15</v>
      </c>
      <c r="E482" t="s">
        <v>18</v>
      </c>
      <c r="F482">
        <v>182729</v>
      </c>
      <c r="G482" s="6">
        <v>161513.23547993792</v>
      </c>
      <c r="H482">
        <v>10</v>
      </c>
    </row>
    <row r="483" spans="1:8" x14ac:dyDescent="0.3">
      <c r="A483" s="5">
        <v>44496</v>
      </c>
      <c r="B483" t="s">
        <v>43</v>
      </c>
      <c r="C483" t="s">
        <v>30</v>
      </c>
      <c r="D483" t="s">
        <v>15</v>
      </c>
      <c r="E483" t="s">
        <v>47</v>
      </c>
      <c r="F483">
        <v>5353</v>
      </c>
      <c r="G483" s="6">
        <v>3481.6460248974395</v>
      </c>
      <c r="H483">
        <v>19</v>
      </c>
    </row>
    <row r="484" spans="1:8" x14ac:dyDescent="0.3">
      <c r="A484" s="5">
        <v>44497</v>
      </c>
      <c r="B484" t="s">
        <v>25</v>
      </c>
      <c r="C484" t="s">
        <v>33</v>
      </c>
      <c r="D484" t="s">
        <v>15</v>
      </c>
      <c r="E484" t="s">
        <v>34</v>
      </c>
      <c r="F484">
        <v>141016</v>
      </c>
      <c r="G484" s="6">
        <v>124592.85693745507</v>
      </c>
      <c r="H484">
        <v>29</v>
      </c>
    </row>
    <row r="485" spans="1:8" x14ac:dyDescent="0.3">
      <c r="A485" s="5">
        <v>44497</v>
      </c>
      <c r="B485" t="s">
        <v>22</v>
      </c>
      <c r="C485" t="s">
        <v>23</v>
      </c>
      <c r="D485" t="s">
        <v>15</v>
      </c>
      <c r="E485" t="s">
        <v>46</v>
      </c>
      <c r="F485">
        <v>53285</v>
      </c>
      <c r="G485" s="6">
        <v>34603.298035213062</v>
      </c>
      <c r="H485">
        <v>0</v>
      </c>
    </row>
    <row r="486" spans="1:8" x14ac:dyDescent="0.3">
      <c r="A486" s="5">
        <v>44498</v>
      </c>
      <c r="B486" t="s">
        <v>29</v>
      </c>
      <c r="C486" t="s">
        <v>30</v>
      </c>
      <c r="D486" t="s">
        <v>15</v>
      </c>
      <c r="E486" t="s">
        <v>48</v>
      </c>
      <c r="F486">
        <v>206427</v>
      </c>
      <c r="G486" s="6">
        <v>182376.07344785877</v>
      </c>
      <c r="H486">
        <v>0</v>
      </c>
    </row>
    <row r="487" spans="1:8" x14ac:dyDescent="0.3">
      <c r="A487" s="5">
        <v>44498</v>
      </c>
      <c r="B487" t="s">
        <v>25</v>
      </c>
      <c r="C487" t="s">
        <v>45</v>
      </c>
      <c r="D487" t="s">
        <v>15</v>
      </c>
      <c r="E487" t="s">
        <v>26</v>
      </c>
      <c r="F487">
        <v>156726</v>
      </c>
      <c r="G487" s="6">
        <v>101548.88035943518</v>
      </c>
      <c r="H487">
        <v>20</v>
      </c>
    </row>
    <row r="488" spans="1:8" x14ac:dyDescent="0.3">
      <c r="A488" s="5">
        <v>44499</v>
      </c>
      <c r="B488" t="s">
        <v>13</v>
      </c>
      <c r="C488" t="s">
        <v>17</v>
      </c>
      <c r="D488" t="s">
        <v>15</v>
      </c>
      <c r="E488" t="s">
        <v>39</v>
      </c>
      <c r="F488">
        <v>72671</v>
      </c>
      <c r="G488" s="6">
        <v>64191.849677881168</v>
      </c>
      <c r="H488">
        <v>0</v>
      </c>
    </row>
    <row r="489" spans="1:8" x14ac:dyDescent="0.3">
      <c r="A489" s="5">
        <v>44499</v>
      </c>
      <c r="B489" t="s">
        <v>19</v>
      </c>
      <c r="C489" t="s">
        <v>20</v>
      </c>
      <c r="D489" t="s">
        <v>15</v>
      </c>
      <c r="E489" t="s">
        <v>21</v>
      </c>
      <c r="F489">
        <v>28834</v>
      </c>
      <c r="G489" s="6">
        <v>18679.843862815887</v>
      </c>
      <c r="H489">
        <v>19</v>
      </c>
    </row>
    <row r="490" spans="1:8" x14ac:dyDescent="0.3">
      <c r="A490" s="5">
        <v>44500</v>
      </c>
      <c r="B490" t="s">
        <v>25</v>
      </c>
      <c r="C490" t="s">
        <v>33</v>
      </c>
      <c r="D490" t="s">
        <v>15</v>
      </c>
      <c r="E490" t="s">
        <v>34</v>
      </c>
      <c r="F490">
        <v>103055</v>
      </c>
      <c r="G490" s="6">
        <v>90980.899339933996</v>
      </c>
      <c r="H490">
        <v>29</v>
      </c>
    </row>
    <row r="491" spans="1:8" x14ac:dyDescent="0.3">
      <c r="A491" s="5">
        <v>44500</v>
      </c>
      <c r="B491" t="s">
        <v>29</v>
      </c>
      <c r="C491" t="s">
        <v>30</v>
      </c>
      <c r="D491" t="s">
        <v>15</v>
      </c>
      <c r="E491" t="s">
        <v>31</v>
      </c>
      <c r="F491">
        <v>262696</v>
      </c>
      <c r="G491" s="6">
        <v>169923.43547334059</v>
      </c>
      <c r="H491">
        <v>15</v>
      </c>
    </row>
    <row r="492" spans="1:8" x14ac:dyDescent="0.3">
      <c r="A492" s="5">
        <v>44501</v>
      </c>
      <c r="B492" t="s">
        <v>25</v>
      </c>
      <c r="C492" t="s">
        <v>33</v>
      </c>
      <c r="D492" t="s">
        <v>15</v>
      </c>
      <c r="E492" t="s">
        <v>34</v>
      </c>
      <c r="F492">
        <v>107112</v>
      </c>
      <c r="G492" s="6">
        <v>94557.484409437428</v>
      </c>
      <c r="H492">
        <v>29</v>
      </c>
    </row>
    <row r="493" spans="1:8" x14ac:dyDescent="0.3">
      <c r="A493" s="5">
        <v>44501</v>
      </c>
      <c r="B493" t="s">
        <v>29</v>
      </c>
      <c r="C493" t="s">
        <v>30</v>
      </c>
      <c r="D493" t="s">
        <v>15</v>
      </c>
      <c r="E493" t="s">
        <v>31</v>
      </c>
      <c r="F493">
        <v>12353</v>
      </c>
      <c r="G493" s="6">
        <v>7980.3064211827459</v>
      </c>
      <c r="H493">
        <v>15</v>
      </c>
    </row>
    <row r="494" spans="1:8" x14ac:dyDescent="0.3">
      <c r="A494" s="5">
        <v>44502</v>
      </c>
      <c r="B494" t="s">
        <v>13</v>
      </c>
      <c r="C494" t="s">
        <v>17</v>
      </c>
      <c r="D494" t="s">
        <v>15</v>
      </c>
      <c r="E494" t="s">
        <v>39</v>
      </c>
      <c r="F494">
        <v>138125</v>
      </c>
      <c r="G494" s="6">
        <v>121869.55513170782</v>
      </c>
      <c r="H494">
        <v>0</v>
      </c>
    </row>
    <row r="495" spans="1:8" x14ac:dyDescent="0.3">
      <c r="A495" s="5">
        <v>44502</v>
      </c>
      <c r="B495" t="s">
        <v>43</v>
      </c>
      <c r="C495" t="s">
        <v>30</v>
      </c>
      <c r="D495" t="s">
        <v>15</v>
      </c>
      <c r="E495" t="s">
        <v>44</v>
      </c>
      <c r="F495">
        <v>54545</v>
      </c>
      <c r="G495" s="6">
        <v>35214.236672160827</v>
      </c>
      <c r="H495">
        <v>19</v>
      </c>
    </row>
    <row r="496" spans="1:8" x14ac:dyDescent="0.3">
      <c r="A496" s="5">
        <v>44503</v>
      </c>
      <c r="B496" t="s">
        <v>29</v>
      </c>
      <c r="C496" t="s">
        <v>30</v>
      </c>
      <c r="D496" t="s">
        <v>15</v>
      </c>
      <c r="E496" t="s">
        <v>38</v>
      </c>
      <c r="F496">
        <v>26531</v>
      </c>
      <c r="G496" s="6">
        <v>23399.759484800961</v>
      </c>
      <c r="H496">
        <v>0</v>
      </c>
    </row>
    <row r="497" spans="1:8" x14ac:dyDescent="0.3">
      <c r="A497" s="5">
        <v>44503</v>
      </c>
      <c r="B497" t="s">
        <v>25</v>
      </c>
      <c r="C497" t="s">
        <v>45</v>
      </c>
      <c r="D497" t="s">
        <v>15</v>
      </c>
      <c r="E497" t="s">
        <v>26</v>
      </c>
      <c r="F497">
        <v>298270</v>
      </c>
      <c r="G497" s="6">
        <v>192397.0786297867</v>
      </c>
      <c r="H497">
        <v>20</v>
      </c>
    </row>
    <row r="498" spans="1:8" x14ac:dyDescent="0.3">
      <c r="A498" s="5">
        <v>44504</v>
      </c>
      <c r="B498" t="s">
        <v>13</v>
      </c>
      <c r="C498" t="s">
        <v>14</v>
      </c>
      <c r="D498" t="s">
        <v>15</v>
      </c>
      <c r="E498" t="s">
        <v>40</v>
      </c>
      <c r="F498">
        <v>198590</v>
      </c>
      <c r="G498" s="6">
        <v>175111.64790511227</v>
      </c>
      <c r="H498">
        <v>0</v>
      </c>
    </row>
    <row r="499" spans="1:8" x14ac:dyDescent="0.3">
      <c r="A499" s="5">
        <v>44504</v>
      </c>
      <c r="B499" t="s">
        <v>29</v>
      </c>
      <c r="C499" t="s">
        <v>30</v>
      </c>
      <c r="D499" t="s">
        <v>15</v>
      </c>
      <c r="E499" t="s">
        <v>31</v>
      </c>
      <c r="F499">
        <v>155640</v>
      </c>
      <c r="G499" s="6">
        <v>100274.12190269488</v>
      </c>
      <c r="H499">
        <v>15</v>
      </c>
    </row>
    <row r="500" spans="1:8" x14ac:dyDescent="0.3">
      <c r="A500" s="5">
        <v>44505</v>
      </c>
      <c r="B500" t="s">
        <v>13</v>
      </c>
      <c r="C500" t="s">
        <v>14</v>
      </c>
      <c r="D500" t="s">
        <v>15</v>
      </c>
      <c r="E500" t="s">
        <v>40</v>
      </c>
      <c r="F500">
        <v>122433</v>
      </c>
      <c r="G500" s="6">
        <v>107862.96816117752</v>
      </c>
      <c r="H500">
        <v>0</v>
      </c>
    </row>
    <row r="501" spans="1:8" x14ac:dyDescent="0.3">
      <c r="A501" s="5">
        <v>44505</v>
      </c>
      <c r="B501" t="s">
        <v>29</v>
      </c>
      <c r="C501" t="s">
        <v>30</v>
      </c>
      <c r="D501" t="s">
        <v>15</v>
      </c>
      <c r="E501" t="s">
        <v>31</v>
      </c>
      <c r="F501">
        <v>104653</v>
      </c>
      <c r="G501" s="6">
        <v>67394.716434210117</v>
      </c>
      <c r="H501">
        <v>15</v>
      </c>
    </row>
    <row r="502" spans="1:8" x14ac:dyDescent="0.3">
      <c r="A502" s="5">
        <v>44506</v>
      </c>
      <c r="B502" t="s">
        <v>19</v>
      </c>
      <c r="C502" t="s">
        <v>20</v>
      </c>
      <c r="D502" t="s">
        <v>15</v>
      </c>
      <c r="E502" t="s">
        <v>21</v>
      </c>
      <c r="F502">
        <v>238584</v>
      </c>
      <c r="G502" s="6">
        <v>210154.83284210527</v>
      </c>
      <c r="H502">
        <v>10</v>
      </c>
    </row>
    <row r="503" spans="1:8" x14ac:dyDescent="0.3">
      <c r="A503" s="5">
        <v>44506</v>
      </c>
      <c r="B503" t="s">
        <v>22</v>
      </c>
      <c r="C503" t="s">
        <v>23</v>
      </c>
      <c r="D503" t="s">
        <v>15</v>
      </c>
      <c r="E503" t="s">
        <v>46</v>
      </c>
      <c r="F503">
        <v>50991</v>
      </c>
      <c r="G503" s="6">
        <v>32826.180457158131</v>
      </c>
      <c r="H503">
        <v>0</v>
      </c>
    </row>
    <row r="504" spans="1:8" x14ac:dyDescent="0.3">
      <c r="A504" s="5">
        <v>44507</v>
      </c>
      <c r="B504" t="s">
        <v>25</v>
      </c>
      <c r="C504" t="s">
        <v>33</v>
      </c>
      <c r="D504" t="s">
        <v>15</v>
      </c>
      <c r="E504" t="s">
        <v>34</v>
      </c>
      <c r="F504">
        <v>61455</v>
      </c>
      <c r="G504" s="6">
        <v>54118.774104683194</v>
      </c>
      <c r="H504">
        <v>29</v>
      </c>
    </row>
    <row r="505" spans="1:8" x14ac:dyDescent="0.3">
      <c r="A505" s="5">
        <v>44507</v>
      </c>
      <c r="B505" t="s">
        <v>13</v>
      </c>
      <c r="C505" t="s">
        <v>14</v>
      </c>
      <c r="D505" t="s">
        <v>15</v>
      </c>
      <c r="E505" t="s">
        <v>41</v>
      </c>
      <c r="F505">
        <v>66016</v>
      </c>
      <c r="G505" s="6">
        <v>42417.000737649869</v>
      </c>
      <c r="H505">
        <v>0</v>
      </c>
    </row>
    <row r="506" spans="1:8" x14ac:dyDescent="0.3">
      <c r="A506" s="5">
        <v>44508</v>
      </c>
      <c r="B506" t="s">
        <v>29</v>
      </c>
      <c r="C506" t="s">
        <v>30</v>
      </c>
      <c r="D506" t="s">
        <v>15</v>
      </c>
      <c r="E506" t="s">
        <v>38</v>
      </c>
      <c r="F506">
        <v>161076</v>
      </c>
      <c r="G506" s="6">
        <v>141832.86909437561</v>
      </c>
      <c r="H506">
        <v>0</v>
      </c>
    </row>
    <row r="507" spans="1:8" x14ac:dyDescent="0.3">
      <c r="A507" s="5">
        <v>44508</v>
      </c>
      <c r="B507" t="s">
        <v>29</v>
      </c>
      <c r="C507" t="s">
        <v>30</v>
      </c>
      <c r="D507" t="s">
        <v>15</v>
      </c>
      <c r="E507" t="s">
        <v>31</v>
      </c>
      <c r="F507">
        <v>103270</v>
      </c>
      <c r="G507" s="6">
        <v>66327.137467416658</v>
      </c>
      <c r="H507">
        <v>15</v>
      </c>
    </row>
    <row r="508" spans="1:8" x14ac:dyDescent="0.3">
      <c r="A508" s="5">
        <v>44509</v>
      </c>
      <c r="B508" t="s">
        <v>13</v>
      </c>
      <c r="C508" t="s">
        <v>17</v>
      </c>
      <c r="D508" t="s">
        <v>15</v>
      </c>
      <c r="E508" t="s">
        <v>18</v>
      </c>
      <c r="F508">
        <v>206113</v>
      </c>
      <c r="G508" s="6">
        <v>181484.62797150784</v>
      </c>
      <c r="H508">
        <v>10</v>
      </c>
    </row>
    <row r="509" spans="1:8" x14ac:dyDescent="0.3">
      <c r="A509" s="5">
        <v>44509</v>
      </c>
      <c r="B509" t="s">
        <v>13</v>
      </c>
      <c r="C509" t="s">
        <v>27</v>
      </c>
      <c r="D509" t="s">
        <v>15</v>
      </c>
      <c r="E509" t="s">
        <v>28</v>
      </c>
      <c r="F509">
        <v>27157</v>
      </c>
      <c r="G509" s="6">
        <v>17426.90497079958</v>
      </c>
      <c r="H509">
        <v>20</v>
      </c>
    </row>
    <row r="510" spans="1:8" x14ac:dyDescent="0.3">
      <c r="A510" s="5">
        <v>44510</v>
      </c>
      <c r="B510" t="s">
        <v>13</v>
      </c>
      <c r="C510" t="s">
        <v>14</v>
      </c>
      <c r="D510" t="s">
        <v>15</v>
      </c>
      <c r="E510" t="s">
        <v>40</v>
      </c>
      <c r="F510">
        <v>107638</v>
      </c>
      <c r="G510" s="6">
        <v>94754.025094602679</v>
      </c>
      <c r="H510">
        <v>0</v>
      </c>
    </row>
    <row r="511" spans="1:8" x14ac:dyDescent="0.3">
      <c r="A511" s="5">
        <v>44510</v>
      </c>
      <c r="B511" t="s">
        <v>29</v>
      </c>
      <c r="C511" t="s">
        <v>30</v>
      </c>
      <c r="D511" t="s">
        <v>15</v>
      </c>
      <c r="E511" t="s">
        <v>31</v>
      </c>
      <c r="F511">
        <v>85217</v>
      </c>
      <c r="G511" s="6">
        <v>54683.59168704156</v>
      </c>
      <c r="H511">
        <v>15</v>
      </c>
    </row>
    <row r="512" spans="1:8" x14ac:dyDescent="0.3">
      <c r="A512" s="5">
        <v>44511</v>
      </c>
      <c r="B512" t="s">
        <v>13</v>
      </c>
      <c r="C512" t="s">
        <v>17</v>
      </c>
      <c r="D512" t="s">
        <v>15</v>
      </c>
      <c r="E512" t="s">
        <v>39</v>
      </c>
      <c r="F512">
        <v>75323</v>
      </c>
      <c r="G512" s="6">
        <v>66296.325717326341</v>
      </c>
      <c r="H512">
        <v>0</v>
      </c>
    </row>
    <row r="513" spans="1:8" x14ac:dyDescent="0.3">
      <c r="A513" s="5">
        <v>44511</v>
      </c>
      <c r="B513" t="s">
        <v>25</v>
      </c>
      <c r="C513" t="s">
        <v>33</v>
      </c>
      <c r="D513" t="s">
        <v>15</v>
      </c>
      <c r="E513" t="s">
        <v>37</v>
      </c>
      <c r="F513">
        <v>179752</v>
      </c>
      <c r="G513" s="6">
        <v>115310.83291562239</v>
      </c>
      <c r="H513">
        <v>0</v>
      </c>
    </row>
    <row r="514" spans="1:8" x14ac:dyDescent="0.3">
      <c r="A514" s="5">
        <v>44512</v>
      </c>
      <c r="B514" t="s">
        <v>29</v>
      </c>
      <c r="C514" t="s">
        <v>30</v>
      </c>
      <c r="D514" t="s">
        <v>15</v>
      </c>
      <c r="E514" t="s">
        <v>38</v>
      </c>
      <c r="F514">
        <v>139345</v>
      </c>
      <c r="G514" s="6">
        <v>122643.03962634513</v>
      </c>
      <c r="H514">
        <v>0</v>
      </c>
    </row>
    <row r="515" spans="1:8" x14ac:dyDescent="0.3">
      <c r="A515" s="5">
        <v>44512</v>
      </c>
      <c r="B515" t="s">
        <v>29</v>
      </c>
      <c r="C515" t="s">
        <v>30</v>
      </c>
      <c r="D515" t="s">
        <v>15</v>
      </c>
      <c r="E515" t="s">
        <v>31</v>
      </c>
      <c r="F515">
        <v>245791</v>
      </c>
      <c r="G515" s="6">
        <v>157537.35924121866</v>
      </c>
      <c r="H515">
        <v>15</v>
      </c>
    </row>
    <row r="516" spans="1:8" x14ac:dyDescent="0.3">
      <c r="A516" s="5">
        <v>44513</v>
      </c>
      <c r="B516" t="s">
        <v>25</v>
      </c>
      <c r="C516" t="s">
        <v>33</v>
      </c>
      <c r="D516" t="s">
        <v>15</v>
      </c>
      <c r="E516" t="s">
        <v>34</v>
      </c>
      <c r="F516">
        <v>71677</v>
      </c>
      <c r="G516" s="6">
        <v>63072.799414852416</v>
      </c>
      <c r="H516">
        <v>29</v>
      </c>
    </row>
    <row r="517" spans="1:8" x14ac:dyDescent="0.3">
      <c r="A517" s="5">
        <v>44513</v>
      </c>
      <c r="B517" t="s">
        <v>13</v>
      </c>
      <c r="C517" t="s">
        <v>27</v>
      </c>
      <c r="D517" t="s">
        <v>15</v>
      </c>
      <c r="E517" t="s">
        <v>28</v>
      </c>
      <c r="F517">
        <v>290133</v>
      </c>
      <c r="G517" s="6">
        <v>185609.82582908697</v>
      </c>
      <c r="H517">
        <v>20</v>
      </c>
    </row>
    <row r="518" spans="1:8" x14ac:dyDescent="0.3">
      <c r="A518" s="5">
        <v>44514</v>
      </c>
      <c r="B518" t="s">
        <v>13</v>
      </c>
      <c r="C518" t="s">
        <v>14</v>
      </c>
      <c r="D518" t="s">
        <v>15</v>
      </c>
      <c r="E518" t="s">
        <v>40</v>
      </c>
      <c r="F518">
        <v>184272</v>
      </c>
      <c r="G518" s="6">
        <v>162118.98848867434</v>
      </c>
      <c r="H518">
        <v>0</v>
      </c>
    </row>
    <row r="519" spans="1:8" x14ac:dyDescent="0.3">
      <c r="A519" s="5">
        <v>44514</v>
      </c>
      <c r="B519" t="s">
        <v>22</v>
      </c>
      <c r="C519" t="s">
        <v>23</v>
      </c>
      <c r="D519" t="s">
        <v>15</v>
      </c>
      <c r="E519" t="s">
        <v>46</v>
      </c>
      <c r="F519">
        <v>117301</v>
      </c>
      <c r="G519" s="6">
        <v>74999.259429622805</v>
      </c>
      <c r="H519">
        <v>0</v>
      </c>
    </row>
    <row r="520" spans="1:8" x14ac:dyDescent="0.3">
      <c r="A520" s="5">
        <v>44515</v>
      </c>
      <c r="B520" t="s">
        <v>19</v>
      </c>
      <c r="C520" t="s">
        <v>20</v>
      </c>
      <c r="D520" t="s">
        <v>15</v>
      </c>
      <c r="E520" t="s">
        <v>21</v>
      </c>
      <c r="F520">
        <v>149450</v>
      </c>
      <c r="G520" s="6">
        <v>131481.30182421225</v>
      </c>
      <c r="H520">
        <v>16</v>
      </c>
    </row>
    <row r="521" spans="1:8" x14ac:dyDescent="0.3">
      <c r="A521" s="5">
        <v>44515</v>
      </c>
      <c r="B521" t="s">
        <v>43</v>
      </c>
      <c r="C521" t="s">
        <v>30</v>
      </c>
      <c r="D521" t="s">
        <v>15</v>
      </c>
      <c r="E521" t="s">
        <v>49</v>
      </c>
      <c r="F521">
        <v>19110</v>
      </c>
      <c r="G521" s="6">
        <v>12190.070942111237</v>
      </c>
      <c r="H521">
        <v>0</v>
      </c>
    </row>
    <row r="522" spans="1:8" x14ac:dyDescent="0.3">
      <c r="A522" s="5">
        <v>44516</v>
      </c>
      <c r="B522" t="s">
        <v>19</v>
      </c>
      <c r="C522" t="s">
        <v>20</v>
      </c>
      <c r="D522" t="s">
        <v>15</v>
      </c>
      <c r="E522" t="s">
        <v>21</v>
      </c>
      <c r="F522">
        <v>156808</v>
      </c>
      <c r="G522" s="6">
        <v>137917.10729762522</v>
      </c>
      <c r="H522">
        <v>10</v>
      </c>
    </row>
    <row r="523" spans="1:8" x14ac:dyDescent="0.3">
      <c r="A523" s="5">
        <v>44516</v>
      </c>
      <c r="B523" t="s">
        <v>29</v>
      </c>
      <c r="C523" t="s">
        <v>30</v>
      </c>
      <c r="D523" t="s">
        <v>15</v>
      </c>
      <c r="E523" t="s">
        <v>31</v>
      </c>
      <c r="F523">
        <v>4235</v>
      </c>
      <c r="G523" s="6">
        <v>2700.1370357014066</v>
      </c>
      <c r="H523">
        <v>15</v>
      </c>
    </row>
    <row r="524" spans="1:8" x14ac:dyDescent="0.3">
      <c r="A524" s="5">
        <v>44517</v>
      </c>
      <c r="B524" t="s">
        <v>13</v>
      </c>
      <c r="C524" t="s">
        <v>17</v>
      </c>
      <c r="D524" t="s">
        <v>15</v>
      </c>
      <c r="E524" t="s">
        <v>39</v>
      </c>
      <c r="F524">
        <v>218289</v>
      </c>
      <c r="G524" s="6">
        <v>191957.68981563338</v>
      </c>
      <c r="H524">
        <v>0</v>
      </c>
    </row>
    <row r="525" spans="1:8" x14ac:dyDescent="0.3">
      <c r="A525" s="5">
        <v>44517</v>
      </c>
      <c r="B525" t="s">
        <v>22</v>
      </c>
      <c r="C525" t="s">
        <v>23</v>
      </c>
      <c r="D525" t="s">
        <v>15</v>
      </c>
      <c r="E525" t="s">
        <v>46</v>
      </c>
      <c r="F525">
        <v>275171</v>
      </c>
      <c r="G525" s="6">
        <v>175421.08098105632</v>
      </c>
      <c r="H525">
        <v>0</v>
      </c>
    </row>
    <row r="526" spans="1:8" x14ac:dyDescent="0.3">
      <c r="A526" s="5">
        <v>44518</v>
      </c>
      <c r="B526" t="s">
        <v>29</v>
      </c>
      <c r="C526" t="s">
        <v>30</v>
      </c>
      <c r="D526" t="s">
        <v>15</v>
      </c>
      <c r="E526" t="s">
        <v>48</v>
      </c>
      <c r="F526">
        <v>71661</v>
      </c>
      <c r="G526" s="6">
        <v>63012.69031108058</v>
      </c>
      <c r="H526">
        <v>0</v>
      </c>
    </row>
    <row r="527" spans="1:8" x14ac:dyDescent="0.3">
      <c r="A527" s="5">
        <v>44518</v>
      </c>
      <c r="B527" t="s">
        <v>29</v>
      </c>
      <c r="C527" t="s">
        <v>30</v>
      </c>
      <c r="D527" t="s">
        <v>15</v>
      </c>
      <c r="E527" t="s">
        <v>31</v>
      </c>
      <c r="F527">
        <v>131629</v>
      </c>
      <c r="G527" s="6">
        <v>83897.451017343425</v>
      </c>
      <c r="H527">
        <v>15</v>
      </c>
    </row>
    <row r="528" spans="1:8" x14ac:dyDescent="0.3">
      <c r="A528" s="5">
        <v>44519</v>
      </c>
      <c r="B528" t="s">
        <v>13</v>
      </c>
      <c r="C528" t="s">
        <v>14</v>
      </c>
      <c r="D528" t="s">
        <v>15</v>
      </c>
      <c r="E528" t="s">
        <v>16</v>
      </c>
      <c r="F528">
        <v>141591</v>
      </c>
      <c r="G528" s="6">
        <v>124498.44861337684</v>
      </c>
      <c r="H528">
        <v>12</v>
      </c>
    </row>
    <row r="529" spans="1:8" x14ac:dyDescent="0.3">
      <c r="A529" s="5">
        <v>44519</v>
      </c>
      <c r="B529" t="s">
        <v>13</v>
      </c>
      <c r="C529" t="s">
        <v>14</v>
      </c>
      <c r="D529" t="s">
        <v>15</v>
      </c>
      <c r="E529" t="s">
        <v>50</v>
      </c>
      <c r="F529">
        <v>13413</v>
      </c>
      <c r="G529" s="6">
        <v>8546.3362831858412</v>
      </c>
      <c r="H529">
        <v>0</v>
      </c>
    </row>
    <row r="530" spans="1:8" x14ac:dyDescent="0.3">
      <c r="A530" s="5">
        <v>44520</v>
      </c>
      <c r="B530" t="s">
        <v>13</v>
      </c>
      <c r="C530" t="s">
        <v>14</v>
      </c>
      <c r="D530" t="s">
        <v>15</v>
      </c>
      <c r="E530" t="s">
        <v>40</v>
      </c>
      <c r="F530">
        <v>41588</v>
      </c>
      <c r="G530" s="6">
        <v>36556.449609412673</v>
      </c>
      <c r="H530">
        <v>0</v>
      </c>
    </row>
    <row r="531" spans="1:8" x14ac:dyDescent="0.3">
      <c r="A531" s="5">
        <v>44520</v>
      </c>
      <c r="B531" t="s">
        <v>29</v>
      </c>
      <c r="C531" t="s">
        <v>30</v>
      </c>
      <c r="D531" t="s">
        <v>15</v>
      </c>
      <c r="E531" t="s">
        <v>31</v>
      </c>
      <c r="F531">
        <v>70613</v>
      </c>
      <c r="G531" s="6">
        <v>44877.3443738934</v>
      </c>
      <c r="H531">
        <v>15</v>
      </c>
    </row>
    <row r="532" spans="1:8" x14ac:dyDescent="0.3">
      <c r="A532" s="5">
        <v>44521</v>
      </c>
      <c r="B532" t="s">
        <v>29</v>
      </c>
      <c r="C532" t="s">
        <v>30</v>
      </c>
      <c r="D532" t="s">
        <v>15</v>
      </c>
      <c r="E532" t="s">
        <v>38</v>
      </c>
      <c r="F532">
        <v>291767</v>
      </c>
      <c r="G532" s="6">
        <v>256451.2654363676</v>
      </c>
      <c r="H532">
        <v>0</v>
      </c>
    </row>
    <row r="533" spans="1:8" x14ac:dyDescent="0.3">
      <c r="A533" s="5">
        <v>44521</v>
      </c>
      <c r="B533" t="s">
        <v>25</v>
      </c>
      <c r="C533" t="s">
        <v>45</v>
      </c>
      <c r="D533" t="s">
        <v>15</v>
      </c>
      <c r="E533" t="s">
        <v>26</v>
      </c>
      <c r="F533">
        <v>96422</v>
      </c>
      <c r="G533" s="6">
        <v>61167.453545981829</v>
      </c>
      <c r="H533">
        <v>20</v>
      </c>
    </row>
    <row r="534" spans="1:8" x14ac:dyDescent="0.3">
      <c r="A534" s="5">
        <v>44522</v>
      </c>
      <c r="B534" t="s">
        <v>13</v>
      </c>
      <c r="C534" t="s">
        <v>14</v>
      </c>
      <c r="D534" t="s">
        <v>15</v>
      </c>
      <c r="E534" t="s">
        <v>40</v>
      </c>
      <c r="F534">
        <v>119864</v>
      </c>
      <c r="G534" s="6">
        <v>105355.26432612169</v>
      </c>
      <c r="H534">
        <v>0</v>
      </c>
    </row>
    <row r="535" spans="1:8" x14ac:dyDescent="0.3">
      <c r="A535" s="5">
        <v>44522</v>
      </c>
      <c r="B535" t="s">
        <v>25</v>
      </c>
      <c r="C535" t="s">
        <v>45</v>
      </c>
      <c r="D535" t="s">
        <v>15</v>
      </c>
      <c r="E535" t="s">
        <v>51</v>
      </c>
      <c r="F535">
        <v>54919</v>
      </c>
      <c r="G535" s="6">
        <v>34821.118442662548</v>
      </c>
      <c r="H535">
        <v>0</v>
      </c>
    </row>
    <row r="536" spans="1:8" x14ac:dyDescent="0.3">
      <c r="A536" s="5">
        <v>44523</v>
      </c>
      <c r="B536" t="s">
        <v>13</v>
      </c>
      <c r="C536" t="s">
        <v>14</v>
      </c>
      <c r="D536" t="s">
        <v>15</v>
      </c>
      <c r="E536" t="s">
        <v>40</v>
      </c>
      <c r="F536">
        <v>219936</v>
      </c>
      <c r="G536" s="6">
        <v>193217.30764119601</v>
      </c>
      <c r="H536">
        <v>0</v>
      </c>
    </row>
    <row r="537" spans="1:8" x14ac:dyDescent="0.3">
      <c r="A537" s="5">
        <v>44523</v>
      </c>
      <c r="B537" t="s">
        <v>29</v>
      </c>
      <c r="C537" t="s">
        <v>30</v>
      </c>
      <c r="D537" t="s">
        <v>15</v>
      </c>
      <c r="E537" t="s">
        <v>31</v>
      </c>
      <c r="F537">
        <v>200335</v>
      </c>
      <c r="G537" s="6">
        <v>126755.26217452393</v>
      </c>
      <c r="H537">
        <v>15</v>
      </c>
    </row>
    <row r="538" spans="1:8" x14ac:dyDescent="0.3">
      <c r="A538" s="5">
        <v>44524</v>
      </c>
      <c r="B538" t="s">
        <v>13</v>
      </c>
      <c r="C538" t="s">
        <v>14</v>
      </c>
      <c r="D538" t="s">
        <v>15</v>
      </c>
      <c r="E538" t="s">
        <v>40</v>
      </c>
      <c r="F538">
        <v>186824</v>
      </c>
      <c r="G538" s="6">
        <v>164091.19072911638</v>
      </c>
      <c r="H538">
        <v>0</v>
      </c>
    </row>
    <row r="539" spans="1:8" x14ac:dyDescent="0.3">
      <c r="A539" s="5">
        <v>44524</v>
      </c>
      <c r="B539" t="s">
        <v>29</v>
      </c>
      <c r="C539" t="s">
        <v>30</v>
      </c>
      <c r="D539" t="s">
        <v>15</v>
      </c>
      <c r="E539" t="s">
        <v>31</v>
      </c>
      <c r="F539">
        <v>62146</v>
      </c>
      <c r="G539" s="6">
        <v>39295.078700361009</v>
      </c>
      <c r="H539">
        <v>15</v>
      </c>
    </row>
    <row r="540" spans="1:8" x14ac:dyDescent="0.3">
      <c r="A540" s="5">
        <v>44525</v>
      </c>
      <c r="B540" t="s">
        <v>29</v>
      </c>
      <c r="C540" t="s">
        <v>30</v>
      </c>
      <c r="D540" t="s">
        <v>15</v>
      </c>
      <c r="E540" t="s">
        <v>48</v>
      </c>
      <c r="F540">
        <v>274041</v>
      </c>
      <c r="G540" s="6">
        <v>240677.09594268029</v>
      </c>
      <c r="H540">
        <v>0</v>
      </c>
    </row>
    <row r="541" spans="1:8" x14ac:dyDescent="0.3">
      <c r="A541" s="5">
        <v>44525</v>
      </c>
      <c r="B541" t="s">
        <v>25</v>
      </c>
      <c r="C541" t="s">
        <v>45</v>
      </c>
      <c r="D541" t="s">
        <v>15</v>
      </c>
      <c r="E541" t="s">
        <v>26</v>
      </c>
      <c r="F541">
        <v>211568</v>
      </c>
      <c r="G541" s="6">
        <v>133698.57381564731</v>
      </c>
      <c r="H541">
        <v>20</v>
      </c>
    </row>
    <row r="542" spans="1:8" x14ac:dyDescent="0.3">
      <c r="A542" s="5">
        <v>44526</v>
      </c>
      <c r="B542" t="s">
        <v>13</v>
      </c>
      <c r="C542" t="s">
        <v>14</v>
      </c>
      <c r="D542" t="s">
        <v>15</v>
      </c>
      <c r="E542" t="s">
        <v>40</v>
      </c>
      <c r="F542">
        <v>274144</v>
      </c>
      <c r="G542" s="6">
        <v>240744.56839948331</v>
      </c>
      <c r="H542">
        <v>0</v>
      </c>
    </row>
    <row r="543" spans="1:8" x14ac:dyDescent="0.3">
      <c r="A543" s="5">
        <v>44526</v>
      </c>
      <c r="B543" t="s">
        <v>13</v>
      </c>
      <c r="C543" t="s">
        <v>27</v>
      </c>
      <c r="D543" t="s">
        <v>15</v>
      </c>
      <c r="E543" t="s">
        <v>36</v>
      </c>
      <c r="F543">
        <v>157584</v>
      </c>
      <c r="G543" s="6">
        <v>99432.769658209261</v>
      </c>
      <c r="H543">
        <v>0</v>
      </c>
    </row>
    <row r="544" spans="1:8" x14ac:dyDescent="0.3">
      <c r="A544" s="5">
        <v>44527</v>
      </c>
      <c r="B544" t="s">
        <v>13</v>
      </c>
      <c r="C544" t="s">
        <v>14</v>
      </c>
      <c r="D544" t="s">
        <v>15</v>
      </c>
      <c r="E544" t="s">
        <v>40</v>
      </c>
      <c r="F544">
        <v>4408</v>
      </c>
      <c r="G544" s="6">
        <v>3870.3144654088055</v>
      </c>
      <c r="H544">
        <v>0</v>
      </c>
    </row>
    <row r="545" spans="1:8" x14ac:dyDescent="0.3">
      <c r="A545" s="5">
        <v>44527</v>
      </c>
      <c r="B545" t="s">
        <v>19</v>
      </c>
      <c r="C545" t="s">
        <v>20</v>
      </c>
      <c r="D545" t="s">
        <v>15</v>
      </c>
      <c r="E545" t="s">
        <v>21</v>
      </c>
      <c r="F545">
        <v>137149</v>
      </c>
      <c r="G545" s="6">
        <v>86500.162633875443</v>
      </c>
      <c r="H545">
        <v>10</v>
      </c>
    </row>
    <row r="546" spans="1:8" x14ac:dyDescent="0.3">
      <c r="A546" s="5">
        <v>44528</v>
      </c>
      <c r="B546" t="s">
        <v>13</v>
      </c>
      <c r="C546" t="s">
        <v>14</v>
      </c>
      <c r="D546" t="s">
        <v>15</v>
      </c>
      <c r="E546" t="s">
        <v>16</v>
      </c>
      <c r="F546">
        <v>247072</v>
      </c>
      <c r="G546" s="6">
        <v>216931.82040162786</v>
      </c>
      <c r="H546">
        <v>15</v>
      </c>
    </row>
    <row r="547" spans="1:8" x14ac:dyDescent="0.3">
      <c r="A547" s="5">
        <v>44528</v>
      </c>
      <c r="B547" t="s">
        <v>22</v>
      </c>
      <c r="C547" t="s">
        <v>23</v>
      </c>
      <c r="D547" t="s">
        <v>15</v>
      </c>
      <c r="E547" t="s">
        <v>46</v>
      </c>
      <c r="F547">
        <v>96537</v>
      </c>
      <c r="G547" s="6">
        <v>60826.565301891678</v>
      </c>
      <c r="H547">
        <v>0</v>
      </c>
    </row>
    <row r="548" spans="1:8" x14ac:dyDescent="0.3">
      <c r="A548" s="5">
        <v>44529</v>
      </c>
      <c r="B548" t="s">
        <v>13</v>
      </c>
      <c r="C548" t="s">
        <v>14</v>
      </c>
      <c r="D548" t="s">
        <v>15</v>
      </c>
      <c r="E548" t="s">
        <v>40</v>
      </c>
      <c r="F548">
        <v>10520</v>
      </c>
      <c r="G548" s="6">
        <v>9235.4116558741898</v>
      </c>
      <c r="H548">
        <v>0</v>
      </c>
    </row>
    <row r="549" spans="1:8" x14ac:dyDescent="0.3">
      <c r="A549" s="5">
        <v>44529</v>
      </c>
      <c r="B549" t="s">
        <v>13</v>
      </c>
      <c r="C549" t="s">
        <v>14</v>
      </c>
      <c r="D549" t="s">
        <v>15</v>
      </c>
      <c r="E549" t="s">
        <v>40</v>
      </c>
      <c r="F549">
        <v>44569</v>
      </c>
      <c r="G549" s="6">
        <v>28077.578133527379</v>
      </c>
      <c r="H549">
        <v>0</v>
      </c>
    </row>
    <row r="550" spans="1:8" x14ac:dyDescent="0.3">
      <c r="A550" s="5">
        <v>44530</v>
      </c>
      <c r="B550" t="s">
        <v>13</v>
      </c>
      <c r="C550" t="s">
        <v>14</v>
      </c>
      <c r="D550" t="s">
        <v>15</v>
      </c>
      <c r="E550" t="s">
        <v>40</v>
      </c>
      <c r="F550">
        <v>57710</v>
      </c>
      <c r="G550" s="6">
        <v>50662.56025098636</v>
      </c>
      <c r="H550">
        <v>0</v>
      </c>
    </row>
    <row r="551" spans="1:8" x14ac:dyDescent="0.3">
      <c r="A551" s="5">
        <v>44530</v>
      </c>
      <c r="B551" t="s">
        <v>29</v>
      </c>
      <c r="C551" t="s">
        <v>30</v>
      </c>
      <c r="D551" t="s">
        <v>15</v>
      </c>
      <c r="E551" t="s">
        <v>31</v>
      </c>
      <c r="F551">
        <v>111461</v>
      </c>
      <c r="G551" s="6">
        <v>70072.005536043813</v>
      </c>
      <c r="H551">
        <v>15</v>
      </c>
    </row>
    <row r="552" spans="1:8" x14ac:dyDescent="0.3">
      <c r="A552" s="5">
        <v>44531</v>
      </c>
      <c r="B552" t="s">
        <v>13</v>
      </c>
      <c r="C552" t="s">
        <v>14</v>
      </c>
      <c r="D552" t="s">
        <v>15</v>
      </c>
      <c r="E552" t="s">
        <v>40</v>
      </c>
      <c r="F552">
        <v>277689</v>
      </c>
      <c r="G552" s="6">
        <v>243735.75982532749</v>
      </c>
      <c r="H552">
        <v>0</v>
      </c>
    </row>
    <row r="553" spans="1:8" x14ac:dyDescent="0.3">
      <c r="A553" s="5">
        <v>44531</v>
      </c>
      <c r="B553" t="s">
        <v>13</v>
      </c>
      <c r="C553" t="s">
        <v>27</v>
      </c>
      <c r="D553" t="s">
        <v>15</v>
      </c>
      <c r="E553" t="s">
        <v>28</v>
      </c>
      <c r="F553">
        <v>237547</v>
      </c>
      <c r="G553" s="6">
        <v>149234.87056879219</v>
      </c>
      <c r="H553">
        <v>20</v>
      </c>
    </row>
    <row r="554" spans="1:8" x14ac:dyDescent="0.3">
      <c r="A554" s="5">
        <v>44532</v>
      </c>
      <c r="B554" t="s">
        <v>13</v>
      </c>
      <c r="C554" t="s">
        <v>14</v>
      </c>
      <c r="D554" t="s">
        <v>15</v>
      </c>
      <c r="E554" t="s">
        <v>40</v>
      </c>
      <c r="F554">
        <v>57177</v>
      </c>
      <c r="G554" s="6">
        <v>50182.634275190227</v>
      </c>
      <c r="H554">
        <v>0</v>
      </c>
    </row>
    <row r="555" spans="1:8" x14ac:dyDescent="0.3">
      <c r="A555" s="5">
        <v>44532</v>
      </c>
      <c r="B555" t="s">
        <v>25</v>
      </c>
      <c r="C555" t="s">
        <v>45</v>
      </c>
      <c r="D555" t="s">
        <v>15</v>
      </c>
      <c r="E555" t="s">
        <v>26</v>
      </c>
      <c r="F555">
        <v>294876</v>
      </c>
      <c r="G555" s="6">
        <v>185219.79316374537</v>
      </c>
      <c r="H555">
        <v>20</v>
      </c>
    </row>
    <row r="556" spans="1:8" x14ac:dyDescent="0.3">
      <c r="A556" s="5">
        <v>44533</v>
      </c>
      <c r="B556" t="s">
        <v>19</v>
      </c>
      <c r="C556" t="s">
        <v>20</v>
      </c>
      <c r="D556" t="s">
        <v>15</v>
      </c>
      <c r="E556" t="s">
        <v>21</v>
      </c>
      <c r="F556">
        <v>246752</v>
      </c>
      <c r="G556" s="6">
        <v>216502.81358239433</v>
      </c>
      <c r="H556">
        <v>16</v>
      </c>
    </row>
    <row r="557" spans="1:8" x14ac:dyDescent="0.3">
      <c r="A557" s="5">
        <v>44533</v>
      </c>
      <c r="B557" t="s">
        <v>13</v>
      </c>
      <c r="C557" t="s">
        <v>14</v>
      </c>
      <c r="D557" t="s">
        <v>15</v>
      </c>
      <c r="E557" t="s">
        <v>41</v>
      </c>
      <c r="F557">
        <v>47205</v>
      </c>
      <c r="G557" s="6">
        <v>29623.8608060404</v>
      </c>
      <c r="H557">
        <v>0</v>
      </c>
    </row>
    <row r="558" spans="1:8" x14ac:dyDescent="0.3">
      <c r="A558" s="5">
        <v>44534</v>
      </c>
      <c r="B558" t="s">
        <v>13</v>
      </c>
      <c r="C558" t="s">
        <v>14</v>
      </c>
      <c r="D558" t="s">
        <v>15</v>
      </c>
      <c r="E558" t="s">
        <v>16</v>
      </c>
      <c r="F558">
        <v>57738</v>
      </c>
      <c r="G558" s="6">
        <v>50657.238797358805</v>
      </c>
      <c r="H558">
        <v>15</v>
      </c>
    </row>
    <row r="559" spans="1:8" x14ac:dyDescent="0.3">
      <c r="A559" s="5">
        <v>44534</v>
      </c>
      <c r="B559" t="s">
        <v>25</v>
      </c>
      <c r="C559" t="s">
        <v>45</v>
      </c>
      <c r="D559" t="s">
        <v>15</v>
      </c>
      <c r="E559" t="s">
        <v>26</v>
      </c>
      <c r="F559">
        <v>181554</v>
      </c>
      <c r="G559" s="6">
        <v>113898.69015195171</v>
      </c>
      <c r="H559">
        <v>20</v>
      </c>
    </row>
    <row r="560" spans="1:8" x14ac:dyDescent="0.3">
      <c r="A560" s="5">
        <v>44535</v>
      </c>
      <c r="B560" t="s">
        <v>29</v>
      </c>
      <c r="C560" t="s">
        <v>30</v>
      </c>
      <c r="D560" t="s">
        <v>15</v>
      </c>
      <c r="E560" t="s">
        <v>38</v>
      </c>
      <c r="F560">
        <v>96022</v>
      </c>
      <c r="G560" s="6">
        <v>84225.854010427822</v>
      </c>
      <c r="H560">
        <v>0</v>
      </c>
    </row>
    <row r="561" spans="1:8" x14ac:dyDescent="0.3">
      <c r="A561" s="5">
        <v>44535</v>
      </c>
      <c r="B561" t="s">
        <v>25</v>
      </c>
      <c r="C561" t="s">
        <v>45</v>
      </c>
      <c r="D561" t="s">
        <v>15</v>
      </c>
      <c r="E561" t="s">
        <v>51</v>
      </c>
      <c r="F561">
        <v>58583</v>
      </c>
      <c r="G561" s="6">
        <v>36609.75211182925</v>
      </c>
      <c r="H561">
        <v>0</v>
      </c>
    </row>
    <row r="562" spans="1:8" x14ac:dyDescent="0.3">
      <c r="A562" s="5">
        <v>44536</v>
      </c>
      <c r="B562" t="s">
        <v>13</v>
      </c>
      <c r="C562" t="s">
        <v>14</v>
      </c>
      <c r="D562" t="s">
        <v>15</v>
      </c>
      <c r="E562" t="s">
        <v>16</v>
      </c>
      <c r="F562">
        <v>180469</v>
      </c>
      <c r="G562" s="6">
        <v>158291.60525615435</v>
      </c>
      <c r="H562">
        <v>15</v>
      </c>
    </row>
    <row r="563" spans="1:8" x14ac:dyDescent="0.3">
      <c r="A563" s="5">
        <v>44536</v>
      </c>
      <c r="B563" t="s">
        <v>13</v>
      </c>
      <c r="C563" t="s">
        <v>14</v>
      </c>
      <c r="D563" t="s">
        <v>15</v>
      </c>
      <c r="E563" t="s">
        <v>41</v>
      </c>
      <c r="F563">
        <v>238565</v>
      </c>
      <c r="G563" s="6">
        <v>148910.37210600541</v>
      </c>
      <c r="H563">
        <v>0</v>
      </c>
    </row>
    <row r="564" spans="1:8" x14ac:dyDescent="0.3">
      <c r="A564" s="5">
        <v>44537</v>
      </c>
      <c r="B564" t="s">
        <v>29</v>
      </c>
      <c r="C564" t="s">
        <v>30</v>
      </c>
      <c r="D564" t="s">
        <v>15</v>
      </c>
      <c r="E564" t="s">
        <v>48</v>
      </c>
      <c r="F564">
        <v>98588</v>
      </c>
      <c r="G564" s="6">
        <v>86472.488877419353</v>
      </c>
      <c r="H564">
        <v>0</v>
      </c>
    </row>
    <row r="565" spans="1:8" x14ac:dyDescent="0.3">
      <c r="A565" s="5">
        <v>44537</v>
      </c>
      <c r="B565" t="s">
        <v>29</v>
      </c>
      <c r="C565" t="s">
        <v>30</v>
      </c>
      <c r="D565" t="s">
        <v>15</v>
      </c>
      <c r="E565" t="s">
        <v>31</v>
      </c>
      <c r="F565">
        <v>25560</v>
      </c>
      <c r="G565" s="6">
        <v>15950.435211963038</v>
      </c>
      <c r="H565">
        <v>15</v>
      </c>
    </row>
    <row r="566" spans="1:8" x14ac:dyDescent="0.3">
      <c r="A566" s="5">
        <v>44538</v>
      </c>
      <c r="B566" t="s">
        <v>13</v>
      </c>
      <c r="C566" t="s">
        <v>17</v>
      </c>
      <c r="D566" t="s">
        <v>15</v>
      </c>
      <c r="E566" t="s">
        <v>18</v>
      </c>
      <c r="F566">
        <v>223201</v>
      </c>
      <c r="G566" s="6">
        <v>195743.30625275671</v>
      </c>
      <c r="H566">
        <v>10</v>
      </c>
    </row>
    <row r="567" spans="1:8" x14ac:dyDescent="0.3">
      <c r="A567" s="5">
        <v>44538</v>
      </c>
      <c r="B567" t="s">
        <v>22</v>
      </c>
      <c r="C567" t="s">
        <v>23</v>
      </c>
      <c r="D567" t="s">
        <v>15</v>
      </c>
      <c r="E567" t="s">
        <v>46</v>
      </c>
      <c r="F567">
        <v>250563</v>
      </c>
      <c r="G567" s="6">
        <v>156137.59496137517</v>
      </c>
      <c r="H567">
        <v>0</v>
      </c>
    </row>
    <row r="568" spans="1:8" x14ac:dyDescent="0.3">
      <c r="A568" s="5">
        <v>44539</v>
      </c>
      <c r="B568" t="s">
        <v>13</v>
      </c>
      <c r="C568" t="s">
        <v>14</v>
      </c>
      <c r="D568" t="s">
        <v>15</v>
      </c>
      <c r="E568" t="s">
        <v>40</v>
      </c>
      <c r="F568">
        <v>284040</v>
      </c>
      <c r="G568" s="6">
        <v>249080.55594162611</v>
      </c>
      <c r="H568">
        <v>0</v>
      </c>
    </row>
    <row r="569" spans="1:8" x14ac:dyDescent="0.3">
      <c r="A569" s="5">
        <v>44539</v>
      </c>
      <c r="B569" t="s">
        <v>29</v>
      </c>
      <c r="C569" t="s">
        <v>30</v>
      </c>
      <c r="D569" t="s">
        <v>15</v>
      </c>
      <c r="E569" t="s">
        <v>31</v>
      </c>
      <c r="F569">
        <v>72847</v>
      </c>
      <c r="G569" s="6">
        <v>45392.784217591783</v>
      </c>
      <c r="H569">
        <v>15</v>
      </c>
    </row>
    <row r="570" spans="1:8" x14ac:dyDescent="0.3">
      <c r="A570" s="5">
        <v>44540</v>
      </c>
      <c r="B570" t="s">
        <v>19</v>
      </c>
      <c r="C570" t="s">
        <v>20</v>
      </c>
      <c r="D570" t="s">
        <v>15</v>
      </c>
      <c r="E570" t="s">
        <v>21</v>
      </c>
      <c r="F570">
        <v>155728</v>
      </c>
      <c r="G570" s="6">
        <v>136539.2683698847</v>
      </c>
      <c r="H570">
        <v>11</v>
      </c>
    </row>
    <row r="571" spans="1:8" x14ac:dyDescent="0.3">
      <c r="A571" s="5">
        <v>44540</v>
      </c>
      <c r="B571" t="s">
        <v>13</v>
      </c>
      <c r="C571" t="s">
        <v>27</v>
      </c>
      <c r="D571" t="s">
        <v>15</v>
      </c>
      <c r="E571" t="s">
        <v>28</v>
      </c>
      <c r="F571">
        <v>23159</v>
      </c>
      <c r="G571" s="6">
        <v>14430.223373157092</v>
      </c>
      <c r="H571">
        <v>20</v>
      </c>
    </row>
    <row r="572" spans="1:8" x14ac:dyDescent="0.3">
      <c r="A572" s="5">
        <v>44541</v>
      </c>
      <c r="B572" t="s">
        <v>29</v>
      </c>
      <c r="C572" t="s">
        <v>30</v>
      </c>
      <c r="D572" t="s">
        <v>15</v>
      </c>
      <c r="E572" t="s">
        <v>38</v>
      </c>
      <c r="F572">
        <v>258628</v>
      </c>
      <c r="G572" s="6">
        <v>226737.38306444261</v>
      </c>
      <c r="H572">
        <v>0</v>
      </c>
    </row>
    <row r="573" spans="1:8" x14ac:dyDescent="0.3">
      <c r="A573" s="5">
        <v>44541</v>
      </c>
      <c r="B573" t="s">
        <v>22</v>
      </c>
      <c r="C573" t="s">
        <v>23</v>
      </c>
      <c r="D573" t="s">
        <v>15</v>
      </c>
      <c r="E573" t="s">
        <v>46</v>
      </c>
      <c r="F573">
        <v>142343</v>
      </c>
      <c r="G573" s="6">
        <v>88689.860951520226</v>
      </c>
      <c r="H573">
        <v>0</v>
      </c>
    </row>
    <row r="574" spans="1:8" x14ac:dyDescent="0.3">
      <c r="A574" s="5">
        <v>44542</v>
      </c>
      <c r="B574" t="s">
        <v>13</v>
      </c>
      <c r="C574" t="s">
        <v>14</v>
      </c>
      <c r="D574" t="s">
        <v>15</v>
      </c>
      <c r="E574" t="s">
        <v>40</v>
      </c>
      <c r="F574">
        <v>158413</v>
      </c>
      <c r="G574" s="6">
        <v>138861.68283153299</v>
      </c>
      <c r="H574">
        <v>0</v>
      </c>
    </row>
    <row r="575" spans="1:8" x14ac:dyDescent="0.3">
      <c r="A575" s="5">
        <v>44542</v>
      </c>
      <c r="B575" t="s">
        <v>29</v>
      </c>
      <c r="C575" t="s">
        <v>30</v>
      </c>
      <c r="D575" t="s">
        <v>15</v>
      </c>
      <c r="E575" t="s">
        <v>31</v>
      </c>
      <c r="F575">
        <v>43284</v>
      </c>
      <c r="G575" s="6">
        <v>26904.778189644865</v>
      </c>
      <c r="H575">
        <v>15</v>
      </c>
    </row>
    <row r="576" spans="1:8" x14ac:dyDescent="0.3">
      <c r="A576" s="5">
        <v>44543</v>
      </c>
      <c r="B576" t="s">
        <v>13</v>
      </c>
      <c r="C576" t="s">
        <v>14</v>
      </c>
      <c r="D576" t="s">
        <v>15</v>
      </c>
      <c r="E576" t="s">
        <v>40</v>
      </c>
      <c r="F576">
        <v>11145</v>
      </c>
      <c r="G576" s="6">
        <v>9767.2215422276622</v>
      </c>
      <c r="H576">
        <v>0</v>
      </c>
    </row>
    <row r="577" spans="1:8" x14ac:dyDescent="0.3">
      <c r="A577" s="5">
        <v>44543</v>
      </c>
      <c r="B577" t="s">
        <v>13</v>
      </c>
      <c r="C577" t="s">
        <v>14</v>
      </c>
      <c r="D577" t="s">
        <v>15</v>
      </c>
      <c r="E577" t="s">
        <v>40</v>
      </c>
      <c r="F577">
        <v>224681</v>
      </c>
      <c r="G577" s="6">
        <v>139603.92254354811</v>
      </c>
      <c r="H577">
        <v>0</v>
      </c>
    </row>
    <row r="578" spans="1:8" x14ac:dyDescent="0.3">
      <c r="A578" s="5">
        <v>44544</v>
      </c>
      <c r="B578" t="s">
        <v>29</v>
      </c>
      <c r="C578" t="s">
        <v>30</v>
      </c>
      <c r="D578" t="s">
        <v>15</v>
      </c>
      <c r="E578" t="s">
        <v>48</v>
      </c>
      <c r="F578">
        <v>93681</v>
      </c>
      <c r="G578" s="6">
        <v>82097.720240306851</v>
      </c>
      <c r="H578">
        <v>0</v>
      </c>
    </row>
    <row r="579" spans="1:8" x14ac:dyDescent="0.3">
      <c r="A579" s="5">
        <v>44544</v>
      </c>
      <c r="B579" t="s">
        <v>25</v>
      </c>
      <c r="C579" t="s">
        <v>45</v>
      </c>
      <c r="D579" t="s">
        <v>15</v>
      </c>
      <c r="E579" t="s">
        <v>26</v>
      </c>
      <c r="F579">
        <v>7321</v>
      </c>
      <c r="G579" s="6">
        <v>4537.1080449275041</v>
      </c>
      <c r="H579">
        <v>20</v>
      </c>
    </row>
    <row r="580" spans="1:8" x14ac:dyDescent="0.3">
      <c r="A580" s="5">
        <v>44545</v>
      </c>
      <c r="B580" t="s">
        <v>13</v>
      </c>
      <c r="C580" t="s">
        <v>14</v>
      </c>
      <c r="D580" t="s">
        <v>15</v>
      </c>
      <c r="E580" t="s">
        <v>40</v>
      </c>
      <c r="F580">
        <v>182860</v>
      </c>
      <c r="G580" s="6">
        <v>160216.50644415719</v>
      </c>
      <c r="H580">
        <v>0</v>
      </c>
    </row>
    <row r="581" spans="1:8" x14ac:dyDescent="0.3">
      <c r="A581" s="5">
        <v>44545</v>
      </c>
      <c r="B581" t="s">
        <v>13</v>
      </c>
      <c r="C581" t="s">
        <v>27</v>
      </c>
      <c r="D581" t="s">
        <v>15</v>
      </c>
      <c r="E581" t="s">
        <v>28</v>
      </c>
      <c r="F581">
        <v>157292</v>
      </c>
      <c r="G581" s="6">
        <v>97435.094749079639</v>
      </c>
      <c r="H581">
        <v>0</v>
      </c>
    </row>
    <row r="582" spans="1:8" x14ac:dyDescent="0.3">
      <c r="A582" s="5">
        <v>44546</v>
      </c>
      <c r="B582" t="s">
        <v>13</v>
      </c>
      <c r="C582" t="s">
        <v>17</v>
      </c>
      <c r="D582" t="s">
        <v>15</v>
      </c>
      <c r="E582" t="s">
        <v>18</v>
      </c>
      <c r="F582">
        <v>44672</v>
      </c>
      <c r="G582" s="6">
        <v>39127.395871439767</v>
      </c>
      <c r="H582">
        <v>10</v>
      </c>
    </row>
    <row r="583" spans="1:8" x14ac:dyDescent="0.3">
      <c r="A583" s="5">
        <v>44546</v>
      </c>
      <c r="B583" t="s">
        <v>13</v>
      </c>
      <c r="C583" t="s">
        <v>14</v>
      </c>
      <c r="D583" t="s">
        <v>15</v>
      </c>
      <c r="E583" t="s">
        <v>40</v>
      </c>
      <c r="F583">
        <v>104649</v>
      </c>
      <c r="G583" s="6">
        <v>64789.864446458239</v>
      </c>
      <c r="H583">
        <v>0</v>
      </c>
    </row>
    <row r="584" spans="1:8" x14ac:dyDescent="0.3">
      <c r="A584" s="5">
        <v>44547</v>
      </c>
      <c r="B584" t="s">
        <v>13</v>
      </c>
      <c r="C584" t="s">
        <v>14</v>
      </c>
      <c r="D584" t="s">
        <v>15</v>
      </c>
      <c r="E584" t="s">
        <v>40</v>
      </c>
      <c r="F584">
        <v>7611</v>
      </c>
      <c r="G584" s="6">
        <v>6666.0019150973512</v>
      </c>
      <c r="H584">
        <v>0</v>
      </c>
    </row>
    <row r="585" spans="1:8" x14ac:dyDescent="0.3">
      <c r="A585" s="5">
        <v>44547</v>
      </c>
      <c r="B585" t="s">
        <v>25</v>
      </c>
      <c r="C585" t="s">
        <v>33</v>
      </c>
      <c r="D585" t="s">
        <v>15</v>
      </c>
      <c r="E585" t="s">
        <v>37</v>
      </c>
      <c r="F585">
        <v>251640</v>
      </c>
      <c r="G585" s="6">
        <v>155675.14999158742</v>
      </c>
      <c r="H585">
        <v>0</v>
      </c>
    </row>
    <row r="586" spans="1:8" x14ac:dyDescent="0.3">
      <c r="A586" s="5">
        <v>44548</v>
      </c>
      <c r="B586" t="s">
        <v>13</v>
      </c>
      <c r="C586" t="s">
        <v>14</v>
      </c>
      <c r="D586" t="s">
        <v>15</v>
      </c>
      <c r="E586" t="s">
        <v>16</v>
      </c>
      <c r="F586">
        <v>149879</v>
      </c>
      <c r="G586" s="6">
        <v>131243.42645759718</v>
      </c>
      <c r="H586">
        <v>12</v>
      </c>
    </row>
    <row r="587" spans="1:8" x14ac:dyDescent="0.3">
      <c r="A587" s="5">
        <v>44548</v>
      </c>
      <c r="B587" t="s">
        <v>13</v>
      </c>
      <c r="C587" t="s">
        <v>14</v>
      </c>
      <c r="D587" t="s">
        <v>15</v>
      </c>
      <c r="E587" t="s">
        <v>40</v>
      </c>
      <c r="F587">
        <v>35313</v>
      </c>
      <c r="G587" s="6">
        <v>21837.396043081248</v>
      </c>
      <c r="H587">
        <v>0</v>
      </c>
    </row>
    <row r="588" spans="1:8" x14ac:dyDescent="0.3">
      <c r="A588" s="5">
        <v>44549</v>
      </c>
      <c r="B588" t="s">
        <v>25</v>
      </c>
      <c r="C588" t="s">
        <v>33</v>
      </c>
      <c r="D588" t="s">
        <v>15</v>
      </c>
      <c r="E588" t="s">
        <v>34</v>
      </c>
      <c r="F588">
        <v>234961</v>
      </c>
      <c r="G588" s="6">
        <v>205710.56395425266</v>
      </c>
      <c r="H588">
        <v>29</v>
      </c>
    </row>
    <row r="589" spans="1:8" x14ac:dyDescent="0.3">
      <c r="A589" s="5">
        <v>44549</v>
      </c>
      <c r="B589" t="s">
        <v>25</v>
      </c>
      <c r="C589" t="s">
        <v>45</v>
      </c>
      <c r="D589" t="s">
        <v>15</v>
      </c>
      <c r="E589" t="s">
        <v>26</v>
      </c>
      <c r="F589">
        <v>272522</v>
      </c>
      <c r="G589" s="6">
        <v>168167.0569206645</v>
      </c>
      <c r="H589">
        <v>20</v>
      </c>
    </row>
    <row r="590" spans="1:8" x14ac:dyDescent="0.3">
      <c r="A590" s="5">
        <v>44550</v>
      </c>
      <c r="B590" t="s">
        <v>13</v>
      </c>
      <c r="C590" t="s">
        <v>14</v>
      </c>
      <c r="D590" t="s">
        <v>15</v>
      </c>
      <c r="E590" t="s">
        <v>40</v>
      </c>
      <c r="F590">
        <v>137914</v>
      </c>
      <c r="G590" s="6">
        <v>120732.40147314059</v>
      </c>
      <c r="H590">
        <v>0</v>
      </c>
    </row>
    <row r="591" spans="1:8" x14ac:dyDescent="0.3">
      <c r="A591" s="5">
        <v>44550</v>
      </c>
      <c r="B591" t="s">
        <v>29</v>
      </c>
      <c r="C591" t="s">
        <v>30</v>
      </c>
      <c r="D591" t="s">
        <v>15</v>
      </c>
      <c r="E591" t="s">
        <v>31</v>
      </c>
      <c r="F591">
        <v>255071</v>
      </c>
      <c r="G591" s="6">
        <v>156951.48737712845</v>
      </c>
      <c r="H591">
        <v>15</v>
      </c>
    </row>
    <row r="592" spans="1:8" x14ac:dyDescent="0.3">
      <c r="A592" s="5">
        <v>44551</v>
      </c>
      <c r="B592" t="s">
        <v>13</v>
      </c>
      <c r="C592" t="s">
        <v>14</v>
      </c>
      <c r="D592" t="s">
        <v>15</v>
      </c>
      <c r="E592" t="s">
        <v>40</v>
      </c>
      <c r="F592">
        <v>227925</v>
      </c>
      <c r="G592" s="6">
        <v>199525.39936102234</v>
      </c>
      <c r="H592">
        <v>0</v>
      </c>
    </row>
    <row r="593" spans="1:8" x14ac:dyDescent="0.3">
      <c r="A593" s="5">
        <v>44551</v>
      </c>
      <c r="B593" t="s">
        <v>29</v>
      </c>
      <c r="C593" t="s">
        <v>30</v>
      </c>
      <c r="D593" t="s">
        <v>15</v>
      </c>
      <c r="E593" t="s">
        <v>31</v>
      </c>
      <c r="F593">
        <v>83250</v>
      </c>
      <c r="G593" s="6">
        <v>51212.170328864377</v>
      </c>
      <c r="H593">
        <v>15</v>
      </c>
    </row>
    <row r="594" spans="1:8" x14ac:dyDescent="0.3">
      <c r="A594" s="5">
        <v>44552</v>
      </c>
      <c r="B594" t="s">
        <v>13</v>
      </c>
      <c r="C594" t="s">
        <v>14</v>
      </c>
      <c r="D594" t="s">
        <v>15</v>
      </c>
      <c r="E594" t="s">
        <v>40</v>
      </c>
      <c r="F594">
        <v>296673</v>
      </c>
      <c r="G594" s="6">
        <v>259573.86118421052</v>
      </c>
      <c r="H594">
        <v>0</v>
      </c>
    </row>
    <row r="595" spans="1:8" x14ac:dyDescent="0.3">
      <c r="A595" s="5">
        <v>44552</v>
      </c>
      <c r="B595" t="s">
        <v>29</v>
      </c>
      <c r="C595" t="s">
        <v>30</v>
      </c>
      <c r="D595" t="s">
        <v>15</v>
      </c>
      <c r="E595" t="s">
        <v>31</v>
      </c>
      <c r="F595">
        <v>59897</v>
      </c>
      <c r="G595" s="6">
        <v>36778.917580903028</v>
      </c>
      <c r="H595">
        <v>15</v>
      </c>
    </row>
    <row r="596" spans="1:8" x14ac:dyDescent="0.3">
      <c r="A596" s="5">
        <v>44553</v>
      </c>
      <c r="B596" t="s">
        <v>25</v>
      </c>
      <c r="C596" t="s">
        <v>33</v>
      </c>
      <c r="D596" t="s">
        <v>15</v>
      </c>
      <c r="E596" t="s">
        <v>34</v>
      </c>
      <c r="F596">
        <v>281071</v>
      </c>
      <c r="G596" s="6">
        <v>245907.45278982041</v>
      </c>
      <c r="H596">
        <v>29</v>
      </c>
    </row>
    <row r="597" spans="1:8" x14ac:dyDescent="0.3">
      <c r="A597" s="5">
        <v>44553</v>
      </c>
      <c r="B597" t="s">
        <v>22</v>
      </c>
      <c r="C597" t="s">
        <v>23</v>
      </c>
      <c r="D597" t="s">
        <v>15</v>
      </c>
      <c r="E597" t="s">
        <v>46</v>
      </c>
      <c r="F597">
        <v>272706</v>
      </c>
      <c r="G597" s="6">
        <v>167322.09280772746</v>
      </c>
      <c r="H597">
        <v>0</v>
      </c>
    </row>
    <row r="598" spans="1:8" x14ac:dyDescent="0.3">
      <c r="A598" s="5">
        <v>44554</v>
      </c>
      <c r="B598" t="s">
        <v>13</v>
      </c>
      <c r="C598" t="s">
        <v>14</v>
      </c>
      <c r="D598" t="s">
        <v>15</v>
      </c>
      <c r="E598" t="s">
        <v>40</v>
      </c>
      <c r="F598">
        <v>86662</v>
      </c>
      <c r="G598" s="6">
        <v>75804.592754172991</v>
      </c>
      <c r="H598">
        <v>0</v>
      </c>
    </row>
    <row r="599" spans="1:8" x14ac:dyDescent="0.3">
      <c r="A599" s="5">
        <v>44554</v>
      </c>
      <c r="B599" t="s">
        <v>29</v>
      </c>
      <c r="C599" t="s">
        <v>30</v>
      </c>
      <c r="D599" t="s">
        <v>15</v>
      </c>
      <c r="E599" t="s">
        <v>31</v>
      </c>
      <c r="F599">
        <v>48012</v>
      </c>
      <c r="G599" s="6">
        <v>29444.655642727823</v>
      </c>
      <c r="H599">
        <v>15</v>
      </c>
    </row>
    <row r="600" spans="1:8" x14ac:dyDescent="0.3">
      <c r="A600" s="5">
        <v>44555</v>
      </c>
      <c r="B600" t="s">
        <v>25</v>
      </c>
      <c r="C600" t="s">
        <v>33</v>
      </c>
      <c r="D600" t="s">
        <v>15</v>
      </c>
      <c r="E600" t="s">
        <v>34</v>
      </c>
      <c r="F600">
        <v>104596</v>
      </c>
      <c r="G600" s="6">
        <v>91482.150166323467</v>
      </c>
      <c r="H600">
        <v>29</v>
      </c>
    </row>
    <row r="601" spans="1:8" x14ac:dyDescent="0.3">
      <c r="A601" s="5">
        <v>44555</v>
      </c>
      <c r="B601" t="s">
        <v>25</v>
      </c>
      <c r="C601" t="s">
        <v>33</v>
      </c>
      <c r="D601" t="s">
        <v>15</v>
      </c>
      <c r="E601" t="s">
        <v>37</v>
      </c>
      <c r="F601">
        <v>166479</v>
      </c>
      <c r="G601" s="6">
        <v>102001.01461088074</v>
      </c>
      <c r="H601">
        <v>0</v>
      </c>
    </row>
    <row r="602" spans="1:8" x14ac:dyDescent="0.3">
      <c r="A602" s="5">
        <v>44556</v>
      </c>
      <c r="B602" t="s">
        <v>19</v>
      </c>
      <c r="C602" t="s">
        <v>20</v>
      </c>
      <c r="D602" t="s">
        <v>15</v>
      </c>
      <c r="E602" t="s">
        <v>21</v>
      </c>
      <c r="F602">
        <v>4667</v>
      </c>
      <c r="G602" s="6">
        <v>4080.4454567640119</v>
      </c>
      <c r="H602">
        <v>11</v>
      </c>
    </row>
    <row r="603" spans="1:8" x14ac:dyDescent="0.3">
      <c r="A603" s="5">
        <v>44556</v>
      </c>
      <c r="B603" t="s">
        <v>13</v>
      </c>
      <c r="C603" t="s">
        <v>27</v>
      </c>
      <c r="D603" t="s">
        <v>15</v>
      </c>
      <c r="E603" t="s">
        <v>28</v>
      </c>
      <c r="F603">
        <v>121674</v>
      </c>
      <c r="G603" s="6">
        <v>74540.107902521486</v>
      </c>
      <c r="H603">
        <v>0</v>
      </c>
    </row>
    <row r="604" spans="1:8" x14ac:dyDescent="0.3">
      <c r="A604" s="5">
        <v>44557</v>
      </c>
      <c r="B604" t="s">
        <v>13</v>
      </c>
      <c r="C604" t="s">
        <v>14</v>
      </c>
      <c r="D604" t="s">
        <v>15</v>
      </c>
      <c r="E604" t="s">
        <v>40</v>
      </c>
      <c r="F604">
        <v>8999</v>
      </c>
      <c r="G604" s="6">
        <v>7866.5551816958277</v>
      </c>
      <c r="H604">
        <v>0</v>
      </c>
    </row>
    <row r="605" spans="1:8" x14ac:dyDescent="0.3">
      <c r="A605" s="5">
        <v>44557</v>
      </c>
      <c r="B605" t="s">
        <v>25</v>
      </c>
      <c r="C605" t="s">
        <v>33</v>
      </c>
      <c r="D605" t="s">
        <v>15</v>
      </c>
      <c r="E605" t="s">
        <v>37</v>
      </c>
      <c r="F605">
        <v>71719</v>
      </c>
      <c r="G605" s="6">
        <v>43853.759861052495</v>
      </c>
      <c r="H605">
        <v>0</v>
      </c>
    </row>
    <row r="606" spans="1:8" x14ac:dyDescent="0.3">
      <c r="A606" s="5">
        <v>44558</v>
      </c>
      <c r="B606" t="s">
        <v>25</v>
      </c>
      <c r="C606" t="s">
        <v>33</v>
      </c>
      <c r="D606" t="s">
        <v>15</v>
      </c>
      <c r="E606" t="s">
        <v>34</v>
      </c>
      <c r="F606">
        <v>196350</v>
      </c>
      <c r="G606" s="6">
        <v>171599.29999469692</v>
      </c>
      <c r="H606">
        <v>29</v>
      </c>
    </row>
    <row r="607" spans="1:8" x14ac:dyDescent="0.3">
      <c r="A607" s="5">
        <v>44558</v>
      </c>
      <c r="B607" t="s">
        <v>13</v>
      </c>
      <c r="C607" t="s">
        <v>27</v>
      </c>
      <c r="D607" t="s">
        <v>15</v>
      </c>
      <c r="E607" t="s">
        <v>28</v>
      </c>
      <c r="F607">
        <v>131705</v>
      </c>
      <c r="G607" s="6">
        <v>80360.044616989224</v>
      </c>
      <c r="H607">
        <v>20</v>
      </c>
    </row>
    <row r="608" spans="1:8" x14ac:dyDescent="0.3">
      <c r="A608" s="5">
        <v>44559</v>
      </c>
      <c r="B608" t="s">
        <v>13</v>
      </c>
      <c r="C608" t="s">
        <v>14</v>
      </c>
      <c r="D608" t="s">
        <v>15</v>
      </c>
      <c r="E608" t="s">
        <v>40</v>
      </c>
      <c r="F608">
        <v>188381</v>
      </c>
      <c r="G608" s="6">
        <v>164595.42108552973</v>
      </c>
      <c r="H608">
        <v>0</v>
      </c>
    </row>
    <row r="609" spans="1:8" x14ac:dyDescent="0.3">
      <c r="A609" s="5">
        <v>44559</v>
      </c>
      <c r="B609" t="s">
        <v>22</v>
      </c>
      <c r="C609" t="s">
        <v>23</v>
      </c>
      <c r="D609" t="s">
        <v>15</v>
      </c>
      <c r="E609" t="s">
        <v>46</v>
      </c>
      <c r="F609">
        <v>143220</v>
      </c>
      <c r="G609" s="6">
        <v>87332.9638671875</v>
      </c>
      <c r="H609">
        <v>0</v>
      </c>
    </row>
    <row r="610" spans="1:8" x14ac:dyDescent="0.3">
      <c r="A610" s="5">
        <v>44560</v>
      </c>
      <c r="B610" t="s">
        <v>29</v>
      </c>
      <c r="C610" t="s">
        <v>30</v>
      </c>
      <c r="D610" t="s">
        <v>15</v>
      </c>
      <c r="E610" t="s">
        <v>48</v>
      </c>
      <c r="F610">
        <v>141307</v>
      </c>
      <c r="G610" s="6">
        <v>123464.77174576065</v>
      </c>
      <c r="H610">
        <v>0</v>
      </c>
    </row>
    <row r="611" spans="1:8" x14ac:dyDescent="0.3">
      <c r="A611" s="5">
        <v>44560</v>
      </c>
      <c r="B611" t="s">
        <v>25</v>
      </c>
      <c r="C611" t="s">
        <v>33</v>
      </c>
      <c r="D611" t="s">
        <v>15</v>
      </c>
      <c r="E611" t="s">
        <v>37</v>
      </c>
      <c r="F611">
        <v>80979</v>
      </c>
      <c r="G611" s="6">
        <v>49372.446100756373</v>
      </c>
      <c r="H611">
        <v>0</v>
      </c>
    </row>
    <row r="612" spans="1:8" x14ac:dyDescent="0.3">
      <c r="A612" s="5">
        <v>44561</v>
      </c>
      <c r="B612" t="s">
        <v>13</v>
      </c>
      <c r="C612" t="s">
        <v>14</v>
      </c>
      <c r="D612" t="s">
        <v>15</v>
      </c>
      <c r="E612" t="s">
        <v>40</v>
      </c>
      <c r="F612">
        <v>263817</v>
      </c>
      <c r="G612" s="6">
        <v>230468.29159829341</v>
      </c>
      <c r="H612">
        <v>0</v>
      </c>
    </row>
    <row r="613" spans="1:8" x14ac:dyDescent="0.3">
      <c r="A613" s="5">
        <v>44561</v>
      </c>
      <c r="B613" t="s">
        <v>13</v>
      </c>
      <c r="C613" t="s">
        <v>27</v>
      </c>
      <c r="D613" t="s">
        <v>15</v>
      </c>
      <c r="E613" t="s">
        <v>28</v>
      </c>
      <c r="F613">
        <v>128989</v>
      </c>
      <c r="G613" s="6">
        <v>78567.927187297479</v>
      </c>
      <c r="H613">
        <v>0</v>
      </c>
    </row>
    <row r="614" spans="1:8" x14ac:dyDescent="0.3">
      <c r="A614" s="5">
        <v>44562</v>
      </c>
      <c r="B614" t="s">
        <v>29</v>
      </c>
      <c r="C614" t="s">
        <v>30</v>
      </c>
      <c r="D614" t="s">
        <v>15</v>
      </c>
      <c r="E614" t="s">
        <v>48</v>
      </c>
      <c r="F614">
        <v>272398</v>
      </c>
      <c r="G614" s="6">
        <v>237941.11551777218</v>
      </c>
      <c r="H614">
        <v>0</v>
      </c>
    </row>
    <row r="615" spans="1:8" x14ac:dyDescent="0.3">
      <c r="A615" s="5">
        <v>44562</v>
      </c>
      <c r="B615" t="s">
        <v>13</v>
      </c>
      <c r="C615" t="s">
        <v>27</v>
      </c>
      <c r="D615" t="s">
        <v>15</v>
      </c>
      <c r="E615" t="s">
        <v>28</v>
      </c>
      <c r="F615">
        <v>69934</v>
      </c>
      <c r="G615" s="6">
        <v>42588.219274815019</v>
      </c>
      <c r="H615">
        <v>20</v>
      </c>
    </row>
    <row r="616" spans="1:8" x14ac:dyDescent="0.3">
      <c r="A616" s="5">
        <v>44563</v>
      </c>
      <c r="B616" t="s">
        <v>13</v>
      </c>
      <c r="C616" t="s">
        <v>14</v>
      </c>
      <c r="D616" t="s">
        <v>15</v>
      </c>
      <c r="E616" t="s">
        <v>40</v>
      </c>
      <c r="F616">
        <v>173578</v>
      </c>
      <c r="G616" s="6">
        <v>151599.11342036168</v>
      </c>
      <c r="H616">
        <v>0</v>
      </c>
    </row>
    <row r="617" spans="1:8" x14ac:dyDescent="0.3">
      <c r="A617" s="5">
        <v>44563</v>
      </c>
      <c r="B617" t="s">
        <v>13</v>
      </c>
      <c r="C617" t="s">
        <v>14</v>
      </c>
      <c r="D617" t="s">
        <v>15</v>
      </c>
      <c r="E617" t="s">
        <v>40</v>
      </c>
      <c r="F617">
        <v>185481</v>
      </c>
      <c r="G617" s="6">
        <v>112905.96504982044</v>
      </c>
      <c r="H617">
        <v>0</v>
      </c>
    </row>
    <row r="618" spans="1:8" x14ac:dyDescent="0.3">
      <c r="A618" s="5">
        <v>44564</v>
      </c>
      <c r="B618" t="s">
        <v>13</v>
      </c>
      <c r="C618" t="s">
        <v>14</v>
      </c>
      <c r="D618" t="s">
        <v>15</v>
      </c>
      <c r="E618" t="s">
        <v>40</v>
      </c>
      <c r="F618">
        <v>265030</v>
      </c>
      <c r="G618" s="6">
        <v>231470.02232993845</v>
      </c>
      <c r="H618">
        <v>0</v>
      </c>
    </row>
    <row r="619" spans="1:8" x14ac:dyDescent="0.3">
      <c r="A619" s="5">
        <v>44564</v>
      </c>
      <c r="B619" t="s">
        <v>13</v>
      </c>
      <c r="C619" t="s">
        <v>27</v>
      </c>
      <c r="D619" t="s">
        <v>15</v>
      </c>
      <c r="E619" t="s">
        <v>28</v>
      </c>
      <c r="F619">
        <v>240358</v>
      </c>
      <c r="G619" s="6">
        <v>146282.34505731362</v>
      </c>
      <c r="H619">
        <v>20</v>
      </c>
    </row>
    <row r="620" spans="1:8" x14ac:dyDescent="0.3">
      <c r="A620" s="5">
        <v>44565</v>
      </c>
      <c r="B620" t="s">
        <v>13</v>
      </c>
      <c r="C620" t="s">
        <v>14</v>
      </c>
      <c r="D620" t="s">
        <v>15</v>
      </c>
      <c r="E620" t="s">
        <v>40</v>
      </c>
      <c r="F620">
        <v>209731</v>
      </c>
      <c r="G620" s="6">
        <v>183166.01472816023</v>
      </c>
      <c r="H620">
        <v>0</v>
      </c>
    </row>
    <row r="621" spans="1:8" x14ac:dyDescent="0.3">
      <c r="A621" s="5">
        <v>44565</v>
      </c>
      <c r="B621" t="s">
        <v>13</v>
      </c>
      <c r="C621" t="s">
        <v>14</v>
      </c>
      <c r="D621" t="s">
        <v>15</v>
      </c>
      <c r="E621" t="s">
        <v>41</v>
      </c>
      <c r="F621">
        <v>133863</v>
      </c>
      <c r="G621" s="6">
        <v>81456.925057994973</v>
      </c>
      <c r="H621">
        <v>0</v>
      </c>
    </row>
    <row r="622" spans="1:8" x14ac:dyDescent="0.3">
      <c r="A622" s="5">
        <v>44566</v>
      </c>
      <c r="B622" t="s">
        <v>19</v>
      </c>
      <c r="C622" t="s">
        <v>20</v>
      </c>
      <c r="D622" t="s">
        <v>15</v>
      </c>
      <c r="E622" t="s">
        <v>42</v>
      </c>
      <c r="F622">
        <v>42907</v>
      </c>
      <c r="G622" s="6">
        <v>37462.539778453916</v>
      </c>
      <c r="H622">
        <v>0</v>
      </c>
    </row>
    <row r="623" spans="1:8" x14ac:dyDescent="0.3">
      <c r="A623" s="5">
        <v>44566</v>
      </c>
      <c r="B623" t="s">
        <v>25</v>
      </c>
      <c r="C623" t="s">
        <v>33</v>
      </c>
      <c r="D623" t="s">
        <v>15</v>
      </c>
      <c r="E623" t="s">
        <v>37</v>
      </c>
      <c r="F623">
        <v>208959</v>
      </c>
      <c r="G623" s="6">
        <v>127139.56204918033</v>
      </c>
      <c r="H623">
        <v>0</v>
      </c>
    </row>
    <row r="624" spans="1:8" x14ac:dyDescent="0.3">
      <c r="A624" s="5">
        <v>44567</v>
      </c>
      <c r="B624" t="s">
        <v>13</v>
      </c>
      <c r="C624" t="s">
        <v>14</v>
      </c>
      <c r="D624" t="s">
        <v>15</v>
      </c>
      <c r="E624" t="s">
        <v>40</v>
      </c>
      <c r="F624">
        <v>245104</v>
      </c>
      <c r="G624" s="6">
        <v>213998.22030945792</v>
      </c>
      <c r="H624">
        <v>0</v>
      </c>
    </row>
    <row r="625" spans="1:8" x14ac:dyDescent="0.3">
      <c r="A625" s="5">
        <v>44567</v>
      </c>
      <c r="B625" t="s">
        <v>13</v>
      </c>
      <c r="C625" t="s">
        <v>27</v>
      </c>
      <c r="D625" t="s">
        <v>15</v>
      </c>
      <c r="E625" t="s">
        <v>28</v>
      </c>
      <c r="F625">
        <v>84039</v>
      </c>
      <c r="G625" s="6">
        <v>51111.564462428934</v>
      </c>
      <c r="H625">
        <v>0</v>
      </c>
    </row>
    <row r="626" spans="1:8" x14ac:dyDescent="0.3">
      <c r="A626" s="5">
        <v>44568</v>
      </c>
      <c r="B626" t="s">
        <v>29</v>
      </c>
      <c r="C626" t="s">
        <v>30</v>
      </c>
      <c r="D626" t="s">
        <v>15</v>
      </c>
      <c r="E626" t="s">
        <v>38</v>
      </c>
      <c r="F626">
        <v>245184</v>
      </c>
      <c r="G626" s="6">
        <v>214025.57929351865</v>
      </c>
      <c r="H626">
        <v>0</v>
      </c>
    </row>
    <row r="627" spans="1:8" x14ac:dyDescent="0.3">
      <c r="A627" s="5">
        <v>44568</v>
      </c>
      <c r="B627" t="s">
        <v>22</v>
      </c>
      <c r="C627" t="s">
        <v>23</v>
      </c>
      <c r="D627" t="s">
        <v>15</v>
      </c>
      <c r="E627" t="s">
        <v>46</v>
      </c>
      <c r="F627">
        <v>40311</v>
      </c>
      <c r="G627" s="6">
        <v>24509.676821064772</v>
      </c>
      <c r="H627">
        <v>0</v>
      </c>
    </row>
    <row r="628" spans="1:8" x14ac:dyDescent="0.3">
      <c r="A628" s="5">
        <v>44569</v>
      </c>
      <c r="B628" t="s">
        <v>25</v>
      </c>
      <c r="C628" t="s">
        <v>33</v>
      </c>
      <c r="D628" t="s">
        <v>15</v>
      </c>
      <c r="E628" t="s">
        <v>34</v>
      </c>
      <c r="F628">
        <v>147492</v>
      </c>
      <c r="G628" s="6">
        <v>128714.89661743688</v>
      </c>
      <c r="H628">
        <v>29</v>
      </c>
    </row>
    <row r="629" spans="1:8" x14ac:dyDescent="0.3">
      <c r="A629" s="5">
        <v>44569</v>
      </c>
      <c r="B629" t="s">
        <v>29</v>
      </c>
      <c r="C629" t="s">
        <v>30</v>
      </c>
      <c r="D629" t="s">
        <v>15</v>
      </c>
      <c r="E629" t="s">
        <v>31</v>
      </c>
      <c r="F629">
        <v>152291</v>
      </c>
      <c r="G629" s="6">
        <v>92550.309711040376</v>
      </c>
      <c r="H629">
        <v>15</v>
      </c>
    </row>
    <row r="630" spans="1:8" x14ac:dyDescent="0.3">
      <c r="A630" s="5">
        <v>44570</v>
      </c>
      <c r="B630" t="s">
        <v>13</v>
      </c>
      <c r="C630" t="s">
        <v>14</v>
      </c>
      <c r="D630" t="s">
        <v>15</v>
      </c>
      <c r="E630" t="s">
        <v>40</v>
      </c>
      <c r="F630">
        <v>293849</v>
      </c>
      <c r="G630" s="6">
        <v>256377.54551963625</v>
      </c>
      <c r="H630">
        <v>0</v>
      </c>
    </row>
    <row r="631" spans="1:8" x14ac:dyDescent="0.3">
      <c r="A631" s="5">
        <v>44570</v>
      </c>
      <c r="B631" t="s">
        <v>13</v>
      </c>
      <c r="C631" t="s">
        <v>14</v>
      </c>
      <c r="D631" t="s">
        <v>15</v>
      </c>
      <c r="E631" t="s">
        <v>50</v>
      </c>
      <c r="F631">
        <v>195846</v>
      </c>
      <c r="G631" s="6">
        <v>118973.32643312102</v>
      </c>
      <c r="H631">
        <v>0</v>
      </c>
    </row>
    <row r="632" spans="1:8" x14ac:dyDescent="0.3">
      <c r="A632" s="5">
        <v>44571</v>
      </c>
      <c r="B632" t="s">
        <v>25</v>
      </c>
      <c r="C632" t="s">
        <v>33</v>
      </c>
      <c r="D632" t="s">
        <v>15</v>
      </c>
      <c r="E632" t="s">
        <v>34</v>
      </c>
      <c r="F632">
        <v>37631</v>
      </c>
      <c r="G632" s="6">
        <v>32831.013843648208</v>
      </c>
      <c r="H632">
        <v>29</v>
      </c>
    </row>
    <row r="633" spans="1:8" x14ac:dyDescent="0.3">
      <c r="A633" s="5">
        <v>44571</v>
      </c>
      <c r="B633" t="s">
        <v>13</v>
      </c>
      <c r="C633" t="s">
        <v>27</v>
      </c>
      <c r="D633" t="s">
        <v>15</v>
      </c>
      <c r="E633" t="s">
        <v>28</v>
      </c>
      <c r="F633">
        <v>129740</v>
      </c>
      <c r="G633" s="6">
        <v>78727.104863683286</v>
      </c>
      <c r="H633">
        <v>0</v>
      </c>
    </row>
    <row r="634" spans="1:8" x14ac:dyDescent="0.3">
      <c r="A634" s="5">
        <v>44572</v>
      </c>
      <c r="B634" t="s">
        <v>13</v>
      </c>
      <c r="C634" t="s">
        <v>14</v>
      </c>
      <c r="D634" t="s">
        <v>15</v>
      </c>
      <c r="E634" t="s">
        <v>40</v>
      </c>
      <c r="F634">
        <v>34604</v>
      </c>
      <c r="G634" s="6">
        <v>30188.404000824914</v>
      </c>
      <c r="H634">
        <v>0</v>
      </c>
    </row>
    <row r="635" spans="1:8" x14ac:dyDescent="0.3">
      <c r="A635" s="5">
        <v>44572</v>
      </c>
      <c r="B635" t="s">
        <v>43</v>
      </c>
      <c r="C635" t="s">
        <v>30</v>
      </c>
      <c r="D635" t="s">
        <v>15</v>
      </c>
      <c r="E635" t="s">
        <v>47</v>
      </c>
      <c r="F635">
        <v>15801</v>
      </c>
      <c r="G635" s="6">
        <v>9570.8673251468226</v>
      </c>
      <c r="H635">
        <v>19</v>
      </c>
    </row>
    <row r="636" spans="1:8" x14ac:dyDescent="0.3">
      <c r="A636" s="5">
        <v>44573</v>
      </c>
      <c r="B636" t="s">
        <v>13</v>
      </c>
      <c r="C636" t="s">
        <v>14</v>
      </c>
      <c r="D636" t="s">
        <v>15</v>
      </c>
      <c r="E636" t="s">
        <v>40</v>
      </c>
      <c r="F636">
        <v>299045</v>
      </c>
      <c r="G636" s="6">
        <v>260811.34879854921</v>
      </c>
      <c r="H636">
        <v>0</v>
      </c>
    </row>
    <row r="637" spans="1:8" x14ac:dyDescent="0.3">
      <c r="A637" s="5">
        <v>44573</v>
      </c>
      <c r="B637" t="s">
        <v>43</v>
      </c>
      <c r="C637" t="s">
        <v>30</v>
      </c>
      <c r="D637" t="s">
        <v>15</v>
      </c>
      <c r="E637" t="s">
        <v>49</v>
      </c>
      <c r="F637">
        <v>274831</v>
      </c>
      <c r="G637" s="6">
        <v>166168.89943785133</v>
      </c>
      <c r="H637">
        <v>0</v>
      </c>
    </row>
    <row r="638" spans="1:8" x14ac:dyDescent="0.3">
      <c r="A638" s="5">
        <v>44574</v>
      </c>
      <c r="B638" t="s">
        <v>13</v>
      </c>
      <c r="C638" t="s">
        <v>14</v>
      </c>
      <c r="D638" t="s">
        <v>15</v>
      </c>
      <c r="E638" t="s">
        <v>40</v>
      </c>
      <c r="F638">
        <v>196886</v>
      </c>
      <c r="G638" s="6">
        <v>171703.25780252338</v>
      </c>
      <c r="H638">
        <v>0</v>
      </c>
    </row>
    <row r="639" spans="1:8" x14ac:dyDescent="0.3">
      <c r="A639" s="5">
        <v>44574</v>
      </c>
      <c r="B639" t="s">
        <v>13</v>
      </c>
      <c r="C639" t="s">
        <v>14</v>
      </c>
      <c r="D639" t="s">
        <v>15</v>
      </c>
      <c r="E639" t="s">
        <v>50</v>
      </c>
      <c r="F639">
        <v>38169</v>
      </c>
      <c r="G639" s="6">
        <v>23045.231007689523</v>
      </c>
      <c r="H639">
        <v>0</v>
      </c>
    </row>
    <row r="640" spans="1:8" x14ac:dyDescent="0.3">
      <c r="A640" s="5">
        <v>44575</v>
      </c>
      <c r="B640" t="s">
        <v>19</v>
      </c>
      <c r="C640" t="s">
        <v>20</v>
      </c>
      <c r="D640" t="s">
        <v>15</v>
      </c>
      <c r="E640" t="s">
        <v>21</v>
      </c>
      <c r="F640">
        <v>138907</v>
      </c>
      <c r="G640" s="6">
        <v>121094.42877674864</v>
      </c>
      <c r="H640">
        <v>10</v>
      </c>
    </row>
    <row r="641" spans="1:8" x14ac:dyDescent="0.3">
      <c r="A641" s="5">
        <v>44575</v>
      </c>
      <c r="B641" t="s">
        <v>43</v>
      </c>
      <c r="C641" t="s">
        <v>30</v>
      </c>
      <c r="D641" t="s">
        <v>15</v>
      </c>
      <c r="E641" t="s">
        <v>52</v>
      </c>
      <c r="F641">
        <v>252153</v>
      </c>
      <c r="G641" s="6">
        <v>152054.96245398774</v>
      </c>
      <c r="H641">
        <v>0</v>
      </c>
    </row>
    <row r="642" spans="1:8" x14ac:dyDescent="0.3">
      <c r="A642" s="5">
        <v>44576</v>
      </c>
      <c r="B642" t="s">
        <v>13</v>
      </c>
      <c r="C642" t="s">
        <v>14</v>
      </c>
      <c r="D642" t="s">
        <v>15</v>
      </c>
      <c r="E642" t="s">
        <v>40</v>
      </c>
      <c r="F642">
        <v>288863</v>
      </c>
      <c r="G642" s="6">
        <v>251742.02020345398</v>
      </c>
      <c r="H642">
        <v>0</v>
      </c>
    </row>
    <row r="643" spans="1:8" x14ac:dyDescent="0.3">
      <c r="A643" s="5">
        <v>44576</v>
      </c>
      <c r="B643" t="s">
        <v>22</v>
      </c>
      <c r="C643" t="s">
        <v>23</v>
      </c>
      <c r="D643" t="s">
        <v>15</v>
      </c>
      <c r="E643" t="s">
        <v>46</v>
      </c>
      <c r="F643">
        <v>257777</v>
      </c>
      <c r="G643" s="6">
        <v>155298.67672413791</v>
      </c>
      <c r="H643">
        <v>0</v>
      </c>
    </row>
    <row r="644" spans="1:8" x14ac:dyDescent="0.3">
      <c r="A644" s="5">
        <v>44577</v>
      </c>
      <c r="B644" t="s">
        <v>19</v>
      </c>
      <c r="C644" t="s">
        <v>20</v>
      </c>
      <c r="D644" t="s">
        <v>15</v>
      </c>
      <c r="E644" t="s">
        <v>21</v>
      </c>
      <c r="F644">
        <v>144688</v>
      </c>
      <c r="G644" s="6">
        <v>126086.84834488068</v>
      </c>
      <c r="H644">
        <v>16</v>
      </c>
    </row>
    <row r="645" spans="1:8" x14ac:dyDescent="0.3">
      <c r="A645" s="5">
        <v>44577</v>
      </c>
      <c r="B645" t="s">
        <v>13</v>
      </c>
      <c r="C645" t="s">
        <v>14</v>
      </c>
      <c r="D645" t="s">
        <v>15</v>
      </c>
      <c r="E645" t="s">
        <v>41</v>
      </c>
      <c r="F645">
        <v>233810</v>
      </c>
      <c r="G645" s="6">
        <v>140767.73789128536</v>
      </c>
      <c r="H645">
        <v>0</v>
      </c>
    </row>
    <row r="646" spans="1:8" x14ac:dyDescent="0.3">
      <c r="A646" s="5">
        <v>44578</v>
      </c>
      <c r="B646" t="s">
        <v>25</v>
      </c>
      <c r="C646" t="s">
        <v>33</v>
      </c>
      <c r="D646" t="s">
        <v>15</v>
      </c>
      <c r="E646" t="s">
        <v>34</v>
      </c>
      <c r="F646">
        <v>292470</v>
      </c>
      <c r="G646" s="6">
        <v>254841.84438775512</v>
      </c>
      <c r="H646">
        <v>29</v>
      </c>
    </row>
    <row r="647" spans="1:8" x14ac:dyDescent="0.3">
      <c r="A647" s="5">
        <v>44578</v>
      </c>
      <c r="B647" t="s">
        <v>29</v>
      </c>
      <c r="C647" t="s">
        <v>30</v>
      </c>
      <c r="D647" t="s">
        <v>15</v>
      </c>
      <c r="E647" t="s">
        <v>31</v>
      </c>
      <c r="F647">
        <v>76833</v>
      </c>
      <c r="G647" s="6">
        <v>46247.090152310921</v>
      </c>
      <c r="H647">
        <v>15</v>
      </c>
    </row>
    <row r="648" spans="1:8" x14ac:dyDescent="0.3">
      <c r="A648" s="5">
        <v>44579</v>
      </c>
      <c r="B648" t="s">
        <v>13</v>
      </c>
      <c r="C648" t="s">
        <v>14</v>
      </c>
      <c r="D648" t="s">
        <v>15</v>
      </c>
      <c r="E648" t="s">
        <v>40</v>
      </c>
      <c r="F648">
        <v>71575</v>
      </c>
      <c r="G648" s="6">
        <v>62365.233607177062</v>
      </c>
      <c r="H648">
        <v>0</v>
      </c>
    </row>
    <row r="649" spans="1:8" x14ac:dyDescent="0.3">
      <c r="A649" s="5">
        <v>44579</v>
      </c>
      <c r="B649" t="s">
        <v>13</v>
      </c>
      <c r="C649" t="s">
        <v>27</v>
      </c>
      <c r="D649" t="s">
        <v>15</v>
      </c>
      <c r="E649" t="s">
        <v>28</v>
      </c>
      <c r="F649">
        <v>246233</v>
      </c>
      <c r="G649" s="6">
        <v>148161.19576898761</v>
      </c>
      <c r="H649">
        <v>0</v>
      </c>
    </row>
    <row r="650" spans="1:8" x14ac:dyDescent="0.3">
      <c r="A650" s="5">
        <v>44580</v>
      </c>
      <c r="B650" t="s">
        <v>13</v>
      </c>
      <c r="C650" t="s">
        <v>14</v>
      </c>
      <c r="D650" t="s">
        <v>15</v>
      </c>
      <c r="E650" t="s">
        <v>40</v>
      </c>
      <c r="F650">
        <v>163798</v>
      </c>
      <c r="G650" s="6">
        <v>142721.46584095154</v>
      </c>
      <c r="H650">
        <v>0</v>
      </c>
    </row>
    <row r="651" spans="1:8" x14ac:dyDescent="0.3">
      <c r="A651" s="5">
        <v>44580</v>
      </c>
      <c r="B651" t="s">
        <v>29</v>
      </c>
      <c r="C651" t="s">
        <v>30</v>
      </c>
      <c r="D651" t="s">
        <v>15</v>
      </c>
      <c r="E651" t="s">
        <v>31</v>
      </c>
      <c r="F651">
        <v>93115</v>
      </c>
      <c r="G651" s="6">
        <v>55967.41563137401</v>
      </c>
      <c r="H651">
        <v>15</v>
      </c>
    </row>
    <row r="652" spans="1:8" x14ac:dyDescent="0.3">
      <c r="A652" s="5">
        <v>44581</v>
      </c>
      <c r="B652" t="s">
        <v>13</v>
      </c>
      <c r="C652" t="s">
        <v>14</v>
      </c>
      <c r="D652" t="s">
        <v>15</v>
      </c>
      <c r="E652" t="s">
        <v>40</v>
      </c>
      <c r="F652">
        <v>168744</v>
      </c>
      <c r="G652" s="6">
        <v>146958.89362893815</v>
      </c>
      <c r="H652">
        <v>0</v>
      </c>
    </row>
    <row r="653" spans="1:8" x14ac:dyDescent="0.3">
      <c r="A653" s="5">
        <v>44581</v>
      </c>
      <c r="B653" t="s">
        <v>29</v>
      </c>
      <c r="C653" t="s">
        <v>30</v>
      </c>
      <c r="D653" t="s">
        <v>15</v>
      </c>
      <c r="E653" t="s">
        <v>31</v>
      </c>
      <c r="F653">
        <v>158738</v>
      </c>
      <c r="G653" s="6">
        <v>95396.121592345182</v>
      </c>
      <c r="H653">
        <v>15</v>
      </c>
    </row>
    <row r="654" spans="1:8" x14ac:dyDescent="0.3">
      <c r="A654" s="5">
        <v>44582</v>
      </c>
      <c r="B654" t="s">
        <v>25</v>
      </c>
      <c r="C654" t="s">
        <v>33</v>
      </c>
      <c r="D654" t="s">
        <v>15</v>
      </c>
      <c r="E654" t="s">
        <v>34</v>
      </c>
      <c r="F654">
        <v>90339</v>
      </c>
      <c r="G654" s="6">
        <v>78650.570786997429</v>
      </c>
      <c r="H654">
        <v>29</v>
      </c>
    </row>
    <row r="655" spans="1:8" x14ac:dyDescent="0.3">
      <c r="A655" s="5">
        <v>44582</v>
      </c>
      <c r="B655" t="s">
        <v>19</v>
      </c>
      <c r="C655" t="s">
        <v>20</v>
      </c>
      <c r="D655" t="s">
        <v>15</v>
      </c>
      <c r="E655" t="s">
        <v>21</v>
      </c>
      <c r="F655">
        <v>173052</v>
      </c>
      <c r="G655" s="6">
        <v>103892.45734513273</v>
      </c>
      <c r="H655">
        <v>19</v>
      </c>
    </row>
    <row r="656" spans="1:8" x14ac:dyDescent="0.3">
      <c r="A656" s="5">
        <v>44583</v>
      </c>
      <c r="B656" t="s">
        <v>13</v>
      </c>
      <c r="C656" t="s">
        <v>14</v>
      </c>
      <c r="D656" t="s">
        <v>15</v>
      </c>
      <c r="E656" t="s">
        <v>40</v>
      </c>
      <c r="F656">
        <v>96672</v>
      </c>
      <c r="G656" s="6">
        <v>84158.395624430254</v>
      </c>
      <c r="H656">
        <v>0</v>
      </c>
    </row>
    <row r="657" spans="1:8" x14ac:dyDescent="0.3">
      <c r="A657" s="5">
        <v>44583</v>
      </c>
      <c r="B657" t="s">
        <v>13</v>
      </c>
      <c r="C657" t="s">
        <v>27</v>
      </c>
      <c r="D657" t="s">
        <v>15</v>
      </c>
      <c r="E657" t="s">
        <v>28</v>
      </c>
      <c r="F657">
        <v>295122</v>
      </c>
      <c r="G657" s="6">
        <v>177040.97594431366</v>
      </c>
      <c r="H657">
        <v>20</v>
      </c>
    </row>
    <row r="658" spans="1:8" x14ac:dyDescent="0.3">
      <c r="A658" s="5">
        <v>44584</v>
      </c>
      <c r="B658" t="s">
        <v>13</v>
      </c>
      <c r="C658" t="s">
        <v>17</v>
      </c>
      <c r="D658" t="s">
        <v>15</v>
      </c>
      <c r="E658" t="s">
        <v>39</v>
      </c>
      <c r="F658">
        <v>286002</v>
      </c>
      <c r="G658" s="6">
        <v>248958.63835868458</v>
      </c>
      <c r="H658">
        <v>0</v>
      </c>
    </row>
    <row r="659" spans="1:8" x14ac:dyDescent="0.3">
      <c r="A659" s="5">
        <v>44584</v>
      </c>
      <c r="B659" t="s">
        <v>22</v>
      </c>
      <c r="C659" t="s">
        <v>23</v>
      </c>
      <c r="D659" t="s">
        <v>15</v>
      </c>
      <c r="E659" t="s">
        <v>46</v>
      </c>
      <c r="F659">
        <v>147527</v>
      </c>
      <c r="G659" s="6">
        <v>88477.954945693462</v>
      </c>
      <c r="H659">
        <v>0</v>
      </c>
    </row>
    <row r="660" spans="1:8" x14ac:dyDescent="0.3">
      <c r="A660" s="5">
        <v>44585</v>
      </c>
      <c r="B660" t="s">
        <v>13</v>
      </c>
      <c r="C660" t="s">
        <v>14</v>
      </c>
      <c r="D660" t="s">
        <v>15</v>
      </c>
      <c r="E660" t="s">
        <v>16</v>
      </c>
      <c r="F660">
        <v>7320</v>
      </c>
      <c r="G660" s="6">
        <v>6371.0771214672068</v>
      </c>
      <c r="H660">
        <v>15</v>
      </c>
    </row>
    <row r="661" spans="1:8" x14ac:dyDescent="0.3">
      <c r="A661" s="5">
        <v>44585</v>
      </c>
      <c r="B661" t="s">
        <v>22</v>
      </c>
      <c r="C661" t="s">
        <v>23</v>
      </c>
      <c r="D661" t="s">
        <v>15</v>
      </c>
      <c r="E661" t="s">
        <v>46</v>
      </c>
      <c r="F661">
        <v>231818</v>
      </c>
      <c r="G661" s="6">
        <v>138668.95841368739</v>
      </c>
      <c r="H661">
        <v>0</v>
      </c>
    </row>
    <row r="662" spans="1:8" x14ac:dyDescent="0.3">
      <c r="A662" s="5">
        <v>44586</v>
      </c>
      <c r="B662" t="s">
        <v>13</v>
      </c>
      <c r="C662" t="s">
        <v>14</v>
      </c>
      <c r="D662" t="s">
        <v>15</v>
      </c>
      <c r="E662" t="s">
        <v>50</v>
      </c>
      <c r="F662">
        <v>96718</v>
      </c>
      <c r="G662" s="6">
        <v>84176.370819672127</v>
      </c>
      <c r="H662">
        <v>0</v>
      </c>
    </row>
    <row r="663" spans="1:8" x14ac:dyDescent="0.3">
      <c r="A663" s="5">
        <v>44586</v>
      </c>
      <c r="B663" t="s">
        <v>22</v>
      </c>
      <c r="C663" t="s">
        <v>23</v>
      </c>
      <c r="D663" t="s">
        <v>15</v>
      </c>
      <c r="E663" t="s">
        <v>46</v>
      </c>
      <c r="F663">
        <v>254668</v>
      </c>
      <c r="G663" s="6">
        <v>152265.36136662285</v>
      </c>
      <c r="H663">
        <v>0</v>
      </c>
    </row>
    <row r="664" spans="1:8" x14ac:dyDescent="0.3">
      <c r="A664" s="5">
        <v>44587</v>
      </c>
      <c r="B664" t="s">
        <v>29</v>
      </c>
      <c r="C664" t="s">
        <v>30</v>
      </c>
      <c r="D664" t="s">
        <v>15</v>
      </c>
      <c r="E664" t="s">
        <v>38</v>
      </c>
      <c r="F664">
        <v>10952</v>
      </c>
      <c r="G664" s="6">
        <v>9529.9279933186535</v>
      </c>
      <c r="H664">
        <v>0</v>
      </c>
    </row>
    <row r="665" spans="1:8" x14ac:dyDescent="0.3">
      <c r="A665" s="5">
        <v>44587</v>
      </c>
      <c r="B665" t="s">
        <v>13</v>
      </c>
      <c r="C665" t="s">
        <v>14</v>
      </c>
      <c r="D665" t="s">
        <v>15</v>
      </c>
      <c r="E665" t="s">
        <v>41</v>
      </c>
      <c r="F665">
        <v>238433</v>
      </c>
      <c r="G665" s="6">
        <v>142337.61969866382</v>
      </c>
      <c r="H665">
        <v>0</v>
      </c>
    </row>
    <row r="666" spans="1:8" x14ac:dyDescent="0.3">
      <c r="A666" s="5">
        <v>44588</v>
      </c>
      <c r="B666" t="s">
        <v>29</v>
      </c>
      <c r="C666" t="s">
        <v>30</v>
      </c>
      <c r="D666" t="s">
        <v>15</v>
      </c>
      <c r="E666" t="s">
        <v>48</v>
      </c>
      <c r="F666">
        <v>48825</v>
      </c>
      <c r="G666" s="6">
        <v>42484.595306751515</v>
      </c>
      <c r="H666">
        <v>0</v>
      </c>
    </row>
    <row r="667" spans="1:8" x14ac:dyDescent="0.3">
      <c r="A667" s="5">
        <v>44588</v>
      </c>
      <c r="B667" t="s">
        <v>13</v>
      </c>
      <c r="C667" t="s">
        <v>27</v>
      </c>
      <c r="D667" t="s">
        <v>15</v>
      </c>
      <c r="E667" t="s">
        <v>28</v>
      </c>
      <c r="F667">
        <v>299600</v>
      </c>
      <c r="G667" s="6">
        <v>178419.70772442588</v>
      </c>
      <c r="H667">
        <v>20</v>
      </c>
    </row>
    <row r="668" spans="1:8" x14ac:dyDescent="0.3">
      <c r="A668" s="5">
        <v>44589</v>
      </c>
      <c r="B668" t="s">
        <v>29</v>
      </c>
      <c r="C668" t="s">
        <v>30</v>
      </c>
      <c r="D668" t="s">
        <v>15</v>
      </c>
      <c r="E668" t="s">
        <v>48</v>
      </c>
      <c r="F668">
        <v>102380</v>
      </c>
      <c r="G668" s="6">
        <v>89071.7033787744</v>
      </c>
      <c r="H668">
        <v>0</v>
      </c>
    </row>
    <row r="669" spans="1:8" x14ac:dyDescent="0.3">
      <c r="A669" s="5">
        <v>44589</v>
      </c>
      <c r="B669" t="s">
        <v>13</v>
      </c>
      <c r="C669" t="s">
        <v>14</v>
      </c>
      <c r="D669" t="s">
        <v>15</v>
      </c>
      <c r="E669" t="s">
        <v>50</v>
      </c>
      <c r="F669">
        <v>5235</v>
      </c>
      <c r="G669" s="6">
        <v>3115.2760300688956</v>
      </c>
      <c r="H669">
        <v>0</v>
      </c>
    </row>
    <row r="670" spans="1:8" x14ac:dyDescent="0.3">
      <c r="A670" s="5">
        <v>44590</v>
      </c>
      <c r="B670" t="s">
        <v>13</v>
      </c>
      <c r="C670" t="s">
        <v>14</v>
      </c>
      <c r="D670" t="s">
        <v>15</v>
      </c>
      <c r="E670" t="s">
        <v>40</v>
      </c>
      <c r="F670">
        <v>48968</v>
      </c>
      <c r="G670" s="6">
        <v>42594.414030261345</v>
      </c>
      <c r="H670">
        <v>0</v>
      </c>
    </row>
    <row r="671" spans="1:8" x14ac:dyDescent="0.3">
      <c r="A671" s="5">
        <v>44590</v>
      </c>
      <c r="B671" t="s">
        <v>25</v>
      </c>
      <c r="C671" t="s">
        <v>45</v>
      </c>
      <c r="D671" t="s">
        <v>15</v>
      </c>
      <c r="E671" t="s">
        <v>26</v>
      </c>
      <c r="F671">
        <v>113562</v>
      </c>
      <c r="G671" s="6">
        <v>67522.089900279039</v>
      </c>
      <c r="H671">
        <v>20</v>
      </c>
    </row>
    <row r="672" spans="1:8" x14ac:dyDescent="0.3">
      <c r="A672" s="5">
        <v>44591</v>
      </c>
      <c r="B672" t="s">
        <v>13</v>
      </c>
      <c r="C672" t="s">
        <v>14</v>
      </c>
      <c r="D672" t="s">
        <v>15</v>
      </c>
      <c r="E672" t="s">
        <v>40</v>
      </c>
      <c r="F672">
        <v>279133</v>
      </c>
      <c r="G672" s="6">
        <v>242776.04847041462</v>
      </c>
      <c r="H672">
        <v>0</v>
      </c>
    </row>
    <row r="673" spans="1:8" x14ac:dyDescent="0.3">
      <c r="A673" s="5">
        <v>44591</v>
      </c>
      <c r="B673" t="s">
        <v>25</v>
      </c>
      <c r="C673" t="s">
        <v>45</v>
      </c>
      <c r="D673" t="s">
        <v>15</v>
      </c>
      <c r="E673" t="s">
        <v>51</v>
      </c>
      <c r="F673">
        <v>221386</v>
      </c>
      <c r="G673" s="6">
        <v>131598.00784524088</v>
      </c>
      <c r="H673">
        <v>0</v>
      </c>
    </row>
    <row r="674" spans="1:8" x14ac:dyDescent="0.3">
      <c r="A674" s="5">
        <v>44592</v>
      </c>
      <c r="B674" t="s">
        <v>13</v>
      </c>
      <c r="C674" t="s">
        <v>14</v>
      </c>
      <c r="D674" t="s">
        <v>15</v>
      </c>
      <c r="E674" t="s">
        <v>40</v>
      </c>
      <c r="F674">
        <v>167969</v>
      </c>
      <c r="G674" s="6">
        <v>146078.2354409988</v>
      </c>
      <c r="H674">
        <v>0</v>
      </c>
    </row>
    <row r="675" spans="1:8" x14ac:dyDescent="0.3">
      <c r="A675" s="5">
        <v>44592</v>
      </c>
      <c r="B675" t="s">
        <v>25</v>
      </c>
      <c r="C675" t="s">
        <v>33</v>
      </c>
      <c r="D675" t="s">
        <v>15</v>
      </c>
      <c r="E675" t="s">
        <v>37</v>
      </c>
      <c r="F675">
        <v>164489</v>
      </c>
      <c r="G675" s="6">
        <v>97752.568224743838</v>
      </c>
      <c r="H675">
        <v>0</v>
      </c>
    </row>
    <row r="676" spans="1:8" x14ac:dyDescent="0.3">
      <c r="A676" s="5">
        <v>44593</v>
      </c>
      <c r="B676" t="s">
        <v>29</v>
      </c>
      <c r="C676" t="s">
        <v>30</v>
      </c>
      <c r="D676" t="s">
        <v>15</v>
      </c>
      <c r="E676" t="s">
        <v>48</v>
      </c>
      <c r="F676">
        <v>136875</v>
      </c>
      <c r="G676" s="6">
        <v>119024.81726489445</v>
      </c>
      <c r="H676">
        <v>0</v>
      </c>
    </row>
    <row r="677" spans="1:8" x14ac:dyDescent="0.3">
      <c r="A677" s="5">
        <v>44593</v>
      </c>
      <c r="B677" t="s">
        <v>25</v>
      </c>
      <c r="C677" t="s">
        <v>33</v>
      </c>
      <c r="D677" t="s">
        <v>15</v>
      </c>
      <c r="E677" t="s">
        <v>37</v>
      </c>
      <c r="F677">
        <v>277800</v>
      </c>
      <c r="G677" s="6">
        <v>165039.19091169816</v>
      </c>
      <c r="H677">
        <v>0</v>
      </c>
    </row>
    <row r="678" spans="1:8" x14ac:dyDescent="0.3">
      <c r="A678" s="5">
        <v>44594</v>
      </c>
      <c r="B678" t="s">
        <v>19</v>
      </c>
      <c r="C678" t="s">
        <v>20</v>
      </c>
      <c r="D678" t="s">
        <v>15</v>
      </c>
      <c r="E678" t="s">
        <v>21</v>
      </c>
      <c r="F678">
        <v>200262</v>
      </c>
      <c r="G678" s="6">
        <v>174140.86956521741</v>
      </c>
      <c r="H678">
        <v>11</v>
      </c>
    </row>
    <row r="679" spans="1:8" x14ac:dyDescent="0.3">
      <c r="A679" s="5">
        <v>44594</v>
      </c>
      <c r="B679" t="s">
        <v>25</v>
      </c>
      <c r="C679" t="s">
        <v>45</v>
      </c>
      <c r="D679" t="s">
        <v>15</v>
      </c>
      <c r="E679" t="s">
        <v>51</v>
      </c>
      <c r="F679">
        <v>291890</v>
      </c>
      <c r="G679" s="6">
        <v>173350.60884426403</v>
      </c>
      <c r="H679">
        <v>0</v>
      </c>
    </row>
    <row r="680" spans="1:8" x14ac:dyDescent="0.3">
      <c r="A680" s="5">
        <v>44595</v>
      </c>
      <c r="B680" t="s">
        <v>13</v>
      </c>
      <c r="C680" t="s">
        <v>14</v>
      </c>
      <c r="D680" t="s">
        <v>15</v>
      </c>
      <c r="E680" t="s">
        <v>40</v>
      </c>
      <c r="F680">
        <v>203331</v>
      </c>
      <c r="G680" s="6">
        <v>176803.85352346671</v>
      </c>
      <c r="H680">
        <v>0</v>
      </c>
    </row>
    <row r="681" spans="1:8" x14ac:dyDescent="0.3">
      <c r="A681" s="5">
        <v>44595</v>
      </c>
      <c r="B681" t="s">
        <v>13</v>
      </c>
      <c r="C681" t="s">
        <v>27</v>
      </c>
      <c r="D681" t="s">
        <v>15</v>
      </c>
      <c r="E681" t="s">
        <v>28</v>
      </c>
      <c r="F681">
        <v>174261</v>
      </c>
      <c r="G681" s="6">
        <v>103445.23168015444</v>
      </c>
      <c r="H681">
        <v>20</v>
      </c>
    </row>
    <row r="682" spans="1:8" x14ac:dyDescent="0.3">
      <c r="A682" s="5">
        <v>44596</v>
      </c>
      <c r="B682" t="s">
        <v>13</v>
      </c>
      <c r="C682" t="s">
        <v>14</v>
      </c>
      <c r="D682" t="s">
        <v>15</v>
      </c>
      <c r="E682" t="s">
        <v>40</v>
      </c>
      <c r="F682">
        <v>102721</v>
      </c>
      <c r="G682" s="6">
        <v>89314.291448967982</v>
      </c>
      <c r="H682">
        <v>0</v>
      </c>
    </row>
    <row r="683" spans="1:8" x14ac:dyDescent="0.3">
      <c r="A683" s="5">
        <v>44596</v>
      </c>
      <c r="B683" t="s">
        <v>25</v>
      </c>
      <c r="C683" t="s">
        <v>33</v>
      </c>
      <c r="D683" t="s">
        <v>15</v>
      </c>
      <c r="E683" t="s">
        <v>37</v>
      </c>
      <c r="F683">
        <v>218248</v>
      </c>
      <c r="G683" s="6">
        <v>129207.91490450205</v>
      </c>
      <c r="H683">
        <v>0</v>
      </c>
    </row>
    <row r="684" spans="1:8" x14ac:dyDescent="0.3">
      <c r="A684" s="5">
        <v>44597</v>
      </c>
      <c r="B684" t="s">
        <v>25</v>
      </c>
      <c r="C684" t="s">
        <v>33</v>
      </c>
      <c r="D684" t="s">
        <v>15</v>
      </c>
      <c r="E684" t="s">
        <v>34</v>
      </c>
      <c r="F684">
        <v>252621</v>
      </c>
      <c r="G684" s="6">
        <v>219633.13737394527</v>
      </c>
      <c r="H684">
        <v>29</v>
      </c>
    </row>
    <row r="685" spans="1:8" x14ac:dyDescent="0.3">
      <c r="A685" s="5">
        <v>44597</v>
      </c>
      <c r="B685" t="s">
        <v>29</v>
      </c>
      <c r="C685" t="s">
        <v>30</v>
      </c>
      <c r="D685" t="s">
        <v>15</v>
      </c>
      <c r="E685" t="s">
        <v>31</v>
      </c>
      <c r="F685">
        <v>141710</v>
      </c>
      <c r="G685" s="6">
        <v>83888.777560377304</v>
      </c>
      <c r="H685">
        <v>15</v>
      </c>
    </row>
    <row r="686" spans="1:8" x14ac:dyDescent="0.3">
      <c r="A686" s="5">
        <v>44598</v>
      </c>
      <c r="B686" t="s">
        <v>13</v>
      </c>
      <c r="C686" t="s">
        <v>14</v>
      </c>
      <c r="D686" t="s">
        <v>15</v>
      </c>
      <c r="E686" t="s">
        <v>40</v>
      </c>
      <c r="F686">
        <v>122881</v>
      </c>
      <c r="G686" s="6">
        <v>106824.72787161326</v>
      </c>
      <c r="H686">
        <v>0</v>
      </c>
    </row>
    <row r="687" spans="1:8" x14ac:dyDescent="0.3">
      <c r="A687" s="5">
        <v>44598</v>
      </c>
      <c r="B687" t="s">
        <v>25</v>
      </c>
      <c r="C687" t="s">
        <v>45</v>
      </c>
      <c r="D687" t="s">
        <v>15</v>
      </c>
      <c r="E687" t="s">
        <v>26</v>
      </c>
      <c r="F687">
        <v>77942</v>
      </c>
      <c r="G687" s="6">
        <v>46127.93560996322</v>
      </c>
      <c r="H687">
        <v>20</v>
      </c>
    </row>
    <row r="688" spans="1:8" x14ac:dyDescent="0.3">
      <c r="A688" s="5">
        <v>44599</v>
      </c>
      <c r="B688" t="s">
        <v>19</v>
      </c>
      <c r="C688" t="s">
        <v>20</v>
      </c>
      <c r="D688" t="s">
        <v>15</v>
      </c>
      <c r="E688" t="s">
        <v>21</v>
      </c>
      <c r="F688">
        <v>94960</v>
      </c>
      <c r="G688" s="6">
        <v>82541.491996375727</v>
      </c>
      <c r="H688">
        <v>10</v>
      </c>
    </row>
    <row r="689" spans="1:8" x14ac:dyDescent="0.3">
      <c r="A689" s="5">
        <v>44599</v>
      </c>
      <c r="B689" t="s">
        <v>13</v>
      </c>
      <c r="C689" t="s">
        <v>27</v>
      </c>
      <c r="D689" t="s">
        <v>15</v>
      </c>
      <c r="E689" t="s">
        <v>28</v>
      </c>
      <c r="F689">
        <v>19158</v>
      </c>
      <c r="G689" s="6">
        <v>11301.929488253627</v>
      </c>
      <c r="H689">
        <v>20</v>
      </c>
    </row>
    <row r="690" spans="1:8" x14ac:dyDescent="0.3">
      <c r="A690" s="5">
        <v>44600</v>
      </c>
      <c r="B690" t="s">
        <v>13</v>
      </c>
      <c r="C690" t="s">
        <v>14</v>
      </c>
      <c r="D690" t="s">
        <v>15</v>
      </c>
      <c r="E690" t="s">
        <v>40</v>
      </c>
      <c r="F690">
        <v>186827</v>
      </c>
      <c r="G690" s="6">
        <v>162360.86459147008</v>
      </c>
      <c r="H690">
        <v>0</v>
      </c>
    </row>
    <row r="691" spans="1:8" x14ac:dyDescent="0.3">
      <c r="A691" s="5">
        <v>44600</v>
      </c>
      <c r="B691" t="s">
        <v>13</v>
      </c>
      <c r="C691" t="s">
        <v>14</v>
      </c>
      <c r="D691" t="s">
        <v>15</v>
      </c>
      <c r="E691" t="s">
        <v>40</v>
      </c>
      <c r="F691">
        <v>184100</v>
      </c>
      <c r="G691" s="6">
        <v>108526.79679225299</v>
      </c>
      <c r="H691">
        <v>0</v>
      </c>
    </row>
    <row r="692" spans="1:8" x14ac:dyDescent="0.3">
      <c r="A692" s="5">
        <v>44601</v>
      </c>
      <c r="B692" t="s">
        <v>13</v>
      </c>
      <c r="C692" t="s">
        <v>14</v>
      </c>
      <c r="D692" t="s">
        <v>15</v>
      </c>
      <c r="E692" t="s">
        <v>40</v>
      </c>
      <c r="F692">
        <v>299060</v>
      </c>
      <c r="G692" s="6">
        <v>259832.97563707645</v>
      </c>
      <c r="H692">
        <v>0</v>
      </c>
    </row>
    <row r="693" spans="1:8" x14ac:dyDescent="0.3">
      <c r="A693" s="5">
        <v>44601</v>
      </c>
      <c r="B693" t="s">
        <v>13</v>
      </c>
      <c r="C693" t="s">
        <v>27</v>
      </c>
      <c r="D693" t="s">
        <v>15</v>
      </c>
      <c r="E693" t="s">
        <v>28</v>
      </c>
      <c r="F693">
        <v>158054</v>
      </c>
      <c r="G693" s="6">
        <v>92952.575531397044</v>
      </c>
      <c r="H693">
        <v>20</v>
      </c>
    </row>
    <row r="694" spans="1:8" x14ac:dyDescent="0.3">
      <c r="A694" s="5">
        <v>44602</v>
      </c>
      <c r="B694" t="s">
        <v>13</v>
      </c>
      <c r="C694" t="s">
        <v>14</v>
      </c>
      <c r="D694" t="s">
        <v>15</v>
      </c>
      <c r="E694" t="s">
        <v>40</v>
      </c>
      <c r="F694">
        <v>190657</v>
      </c>
      <c r="G694" s="6">
        <v>165645.16296598085</v>
      </c>
      <c r="H694">
        <v>0</v>
      </c>
    </row>
    <row r="695" spans="1:8" x14ac:dyDescent="0.3">
      <c r="A695" s="5">
        <v>44602</v>
      </c>
      <c r="B695" t="s">
        <v>22</v>
      </c>
      <c r="C695" t="s">
        <v>23</v>
      </c>
      <c r="D695" t="s">
        <v>15</v>
      </c>
      <c r="E695" t="s">
        <v>46</v>
      </c>
      <c r="F695">
        <v>137299</v>
      </c>
      <c r="G695" s="6">
        <v>80515.581833974429</v>
      </c>
      <c r="H695">
        <v>0</v>
      </c>
    </row>
    <row r="696" spans="1:8" x14ac:dyDescent="0.3">
      <c r="A696" s="5">
        <v>44603</v>
      </c>
      <c r="B696" t="s">
        <v>13</v>
      </c>
      <c r="C696" t="s">
        <v>14</v>
      </c>
      <c r="D696" t="s">
        <v>15</v>
      </c>
      <c r="E696" t="s">
        <v>40</v>
      </c>
      <c r="F696">
        <v>29144</v>
      </c>
      <c r="G696" s="6">
        <v>25319.508638007232</v>
      </c>
      <c r="H696">
        <v>0</v>
      </c>
    </row>
    <row r="697" spans="1:8" x14ac:dyDescent="0.3">
      <c r="A697" s="5">
        <v>44603</v>
      </c>
      <c r="B697" t="s">
        <v>22</v>
      </c>
      <c r="C697" t="s">
        <v>23</v>
      </c>
      <c r="D697" t="s">
        <v>15</v>
      </c>
      <c r="E697" t="s">
        <v>46</v>
      </c>
      <c r="F697">
        <v>131881</v>
      </c>
      <c r="G697" s="6">
        <v>77223.020514345175</v>
      </c>
      <c r="H697">
        <v>0</v>
      </c>
    </row>
    <row r="698" spans="1:8" x14ac:dyDescent="0.3">
      <c r="A698" s="5">
        <v>44604</v>
      </c>
      <c r="B698" t="s">
        <v>13</v>
      </c>
      <c r="C698" t="s">
        <v>14</v>
      </c>
      <c r="D698" t="s">
        <v>15</v>
      </c>
      <c r="E698" t="s">
        <v>40</v>
      </c>
      <c r="F698">
        <v>37914</v>
      </c>
      <c r="G698" s="6">
        <v>32935.721583964805</v>
      </c>
      <c r="H698">
        <v>0</v>
      </c>
    </row>
    <row r="699" spans="1:8" x14ac:dyDescent="0.3">
      <c r="A699" s="5">
        <v>44604</v>
      </c>
      <c r="B699" t="s">
        <v>13</v>
      </c>
      <c r="C699" t="s">
        <v>27</v>
      </c>
      <c r="D699" t="s">
        <v>15</v>
      </c>
      <c r="E699" t="s">
        <v>28</v>
      </c>
      <c r="F699">
        <v>299535</v>
      </c>
      <c r="G699" s="6">
        <v>175321.3741970892</v>
      </c>
      <c r="H699">
        <v>20</v>
      </c>
    </row>
    <row r="700" spans="1:8" x14ac:dyDescent="0.3">
      <c r="A700" s="5">
        <v>44605</v>
      </c>
      <c r="B700" t="s">
        <v>13</v>
      </c>
      <c r="C700" t="s">
        <v>14</v>
      </c>
      <c r="D700" t="s">
        <v>15</v>
      </c>
      <c r="E700" t="s">
        <v>40</v>
      </c>
      <c r="F700">
        <v>138322</v>
      </c>
      <c r="G700" s="6">
        <v>120139.6325172568</v>
      </c>
      <c r="H700">
        <v>0</v>
      </c>
    </row>
    <row r="701" spans="1:8" x14ac:dyDescent="0.3">
      <c r="A701" s="5">
        <v>44605</v>
      </c>
      <c r="B701" t="s">
        <v>25</v>
      </c>
      <c r="C701" t="s">
        <v>33</v>
      </c>
      <c r="D701" t="s">
        <v>15</v>
      </c>
      <c r="E701" t="s">
        <v>37</v>
      </c>
      <c r="F701">
        <v>20830</v>
      </c>
      <c r="G701" s="6">
        <v>12188.998860437056</v>
      </c>
      <c r="H701">
        <v>0</v>
      </c>
    </row>
    <row r="702" spans="1:8" x14ac:dyDescent="0.3">
      <c r="A702" s="5">
        <v>44606</v>
      </c>
      <c r="B702" t="s">
        <v>19</v>
      </c>
      <c r="C702" t="s">
        <v>20</v>
      </c>
      <c r="D702" t="s">
        <v>15</v>
      </c>
      <c r="E702" t="s">
        <v>21</v>
      </c>
      <c r="F702">
        <v>299732</v>
      </c>
      <c r="G702" s="6">
        <v>260331.51266431549</v>
      </c>
      <c r="H702">
        <v>11</v>
      </c>
    </row>
    <row r="703" spans="1:8" x14ac:dyDescent="0.3">
      <c r="A703" s="5">
        <v>44606</v>
      </c>
      <c r="B703" t="s">
        <v>29</v>
      </c>
      <c r="C703" t="s">
        <v>30</v>
      </c>
      <c r="D703" t="s">
        <v>15</v>
      </c>
      <c r="E703" t="s">
        <v>31</v>
      </c>
      <c r="F703">
        <v>76683</v>
      </c>
      <c r="G703" s="6">
        <v>44869.038683176215</v>
      </c>
      <c r="H703">
        <v>15</v>
      </c>
    </row>
    <row r="704" spans="1:8" x14ac:dyDescent="0.3">
      <c r="A704" s="5">
        <v>44607</v>
      </c>
      <c r="B704" t="s">
        <v>29</v>
      </c>
      <c r="C704" t="s">
        <v>30</v>
      </c>
      <c r="D704" t="s">
        <v>15</v>
      </c>
      <c r="E704" t="s">
        <v>38</v>
      </c>
      <c r="F704">
        <v>177489</v>
      </c>
      <c r="G704" s="6">
        <v>154102.75228926624</v>
      </c>
      <c r="H704">
        <v>0</v>
      </c>
    </row>
    <row r="705" spans="1:8" x14ac:dyDescent="0.3">
      <c r="A705" s="5">
        <v>44607</v>
      </c>
      <c r="B705" t="s">
        <v>25</v>
      </c>
      <c r="C705" t="s">
        <v>33</v>
      </c>
      <c r="D705" t="s">
        <v>15</v>
      </c>
      <c r="E705" t="s">
        <v>37</v>
      </c>
      <c r="F705">
        <v>153412</v>
      </c>
      <c r="G705" s="6">
        <v>89652.858050434836</v>
      </c>
      <c r="H705">
        <v>0</v>
      </c>
    </row>
    <row r="706" spans="1:8" x14ac:dyDescent="0.3">
      <c r="A706" s="5">
        <v>44608</v>
      </c>
      <c r="B706" t="s">
        <v>13</v>
      </c>
      <c r="C706" t="s">
        <v>14</v>
      </c>
      <c r="D706" t="s">
        <v>15</v>
      </c>
      <c r="E706" t="s">
        <v>40</v>
      </c>
      <c r="F706">
        <v>108198</v>
      </c>
      <c r="G706" s="6">
        <v>93891.192921013426</v>
      </c>
      <c r="H706">
        <v>0</v>
      </c>
    </row>
    <row r="707" spans="1:8" x14ac:dyDescent="0.3">
      <c r="A707" s="5">
        <v>44608</v>
      </c>
      <c r="B707" t="s">
        <v>25</v>
      </c>
      <c r="C707" t="s">
        <v>45</v>
      </c>
      <c r="D707" t="s">
        <v>15</v>
      </c>
      <c r="E707" t="s">
        <v>51</v>
      </c>
      <c r="F707">
        <v>118221</v>
      </c>
      <c r="G707" s="6">
        <v>69084.816765309821</v>
      </c>
      <c r="H707">
        <v>0</v>
      </c>
    </row>
    <row r="708" spans="1:8" x14ac:dyDescent="0.3">
      <c r="A708" s="5">
        <v>44609</v>
      </c>
      <c r="B708" t="s">
        <v>13</v>
      </c>
      <c r="C708" t="s">
        <v>14</v>
      </c>
      <c r="D708" t="s">
        <v>15</v>
      </c>
      <c r="E708" t="s">
        <v>40</v>
      </c>
      <c r="F708">
        <v>80854</v>
      </c>
      <c r="G708" s="6">
        <v>70154.152357343759</v>
      </c>
      <c r="H708">
        <v>0</v>
      </c>
    </row>
    <row r="709" spans="1:8" x14ac:dyDescent="0.3">
      <c r="A709" s="5">
        <v>44609</v>
      </c>
      <c r="B709" t="s">
        <v>13</v>
      </c>
      <c r="C709" t="s">
        <v>27</v>
      </c>
      <c r="D709" t="s">
        <v>15</v>
      </c>
      <c r="E709" t="s">
        <v>28</v>
      </c>
      <c r="F709">
        <v>3104</v>
      </c>
      <c r="G709" s="6">
        <v>1813.433155080214</v>
      </c>
      <c r="H709">
        <v>20</v>
      </c>
    </row>
    <row r="710" spans="1:8" x14ac:dyDescent="0.3">
      <c r="A710" s="5">
        <v>44610</v>
      </c>
      <c r="B710" t="s">
        <v>29</v>
      </c>
      <c r="C710" t="s">
        <v>30</v>
      </c>
      <c r="D710" t="s">
        <v>15</v>
      </c>
      <c r="E710" t="s">
        <v>48</v>
      </c>
      <c r="F710">
        <v>32285</v>
      </c>
      <c r="G710" s="6">
        <v>28010.433681731196</v>
      </c>
      <c r="H710">
        <v>0</v>
      </c>
    </row>
    <row r="711" spans="1:8" x14ac:dyDescent="0.3">
      <c r="A711" s="5">
        <v>44610</v>
      </c>
      <c r="B711" t="s">
        <v>13</v>
      </c>
      <c r="C711" t="s">
        <v>27</v>
      </c>
      <c r="D711" t="s">
        <v>15</v>
      </c>
      <c r="E711" t="s">
        <v>28</v>
      </c>
      <c r="F711">
        <v>140720</v>
      </c>
      <c r="G711" s="6">
        <v>82134.164248126297</v>
      </c>
      <c r="H711">
        <v>0</v>
      </c>
    </row>
    <row r="712" spans="1:8" x14ac:dyDescent="0.3">
      <c r="A712" s="5">
        <v>44611</v>
      </c>
      <c r="B712" t="s">
        <v>19</v>
      </c>
      <c r="C712" t="s">
        <v>20</v>
      </c>
      <c r="D712" t="s">
        <v>15</v>
      </c>
      <c r="E712" t="s">
        <v>21</v>
      </c>
      <c r="F712">
        <v>62421</v>
      </c>
      <c r="G712" s="6">
        <v>54150.324395733434</v>
      </c>
      <c r="H712">
        <v>10</v>
      </c>
    </row>
    <row r="713" spans="1:8" x14ac:dyDescent="0.3">
      <c r="A713" s="5">
        <v>44611</v>
      </c>
      <c r="B713" t="s">
        <v>13</v>
      </c>
      <c r="C713" t="s">
        <v>27</v>
      </c>
      <c r="D713" t="s">
        <v>15</v>
      </c>
      <c r="E713" t="s">
        <v>28</v>
      </c>
      <c r="F713">
        <v>99055</v>
      </c>
      <c r="G713" s="6">
        <v>57692.54224645158</v>
      </c>
      <c r="H713">
        <v>0</v>
      </c>
    </row>
    <row r="714" spans="1:8" x14ac:dyDescent="0.3">
      <c r="A714" s="5">
        <v>44612</v>
      </c>
      <c r="B714" t="s">
        <v>13</v>
      </c>
      <c r="C714" t="s">
        <v>14</v>
      </c>
      <c r="D714" t="s">
        <v>15</v>
      </c>
      <c r="E714" t="s">
        <v>40</v>
      </c>
      <c r="F714">
        <v>66216</v>
      </c>
      <c r="G714" s="6">
        <v>57430.028121484815</v>
      </c>
      <c r="H714">
        <v>0</v>
      </c>
    </row>
    <row r="715" spans="1:8" x14ac:dyDescent="0.3">
      <c r="A715" s="5">
        <v>44612</v>
      </c>
      <c r="B715" t="s">
        <v>13</v>
      </c>
      <c r="C715" t="s">
        <v>27</v>
      </c>
      <c r="D715" t="s">
        <v>15</v>
      </c>
      <c r="E715" t="s">
        <v>28</v>
      </c>
      <c r="F715">
        <v>114952</v>
      </c>
      <c r="G715" s="6">
        <v>66871.176444591751</v>
      </c>
      <c r="H715">
        <v>20</v>
      </c>
    </row>
    <row r="716" spans="1:8" x14ac:dyDescent="0.3">
      <c r="A716" s="5">
        <v>44613</v>
      </c>
      <c r="B716" t="s">
        <v>25</v>
      </c>
      <c r="C716" t="s">
        <v>33</v>
      </c>
      <c r="D716" t="s">
        <v>15</v>
      </c>
      <c r="E716" t="s">
        <v>34</v>
      </c>
      <c r="F716">
        <v>3317</v>
      </c>
      <c r="G716" s="6">
        <v>2875.9857065803667</v>
      </c>
      <c r="H716">
        <v>29</v>
      </c>
    </row>
    <row r="717" spans="1:8" x14ac:dyDescent="0.3">
      <c r="A717" s="5">
        <v>44613</v>
      </c>
      <c r="B717" t="s">
        <v>13</v>
      </c>
      <c r="C717" t="s">
        <v>14</v>
      </c>
      <c r="D717" t="s">
        <v>15</v>
      </c>
      <c r="E717" t="s">
        <v>40</v>
      </c>
      <c r="F717">
        <v>104761</v>
      </c>
      <c r="G717" s="6">
        <v>60879.82481188501</v>
      </c>
      <c r="H717">
        <v>0</v>
      </c>
    </row>
    <row r="718" spans="1:8" x14ac:dyDescent="0.3">
      <c r="A718" s="5">
        <v>44614</v>
      </c>
      <c r="B718" t="s">
        <v>25</v>
      </c>
      <c r="C718" t="s">
        <v>33</v>
      </c>
      <c r="D718" t="s">
        <v>15</v>
      </c>
      <c r="E718" t="s">
        <v>34</v>
      </c>
      <c r="F718">
        <v>19373</v>
      </c>
      <c r="G718" s="6">
        <v>16790.484900250136</v>
      </c>
      <c r="H718">
        <v>29</v>
      </c>
    </row>
    <row r="719" spans="1:8" x14ac:dyDescent="0.3">
      <c r="A719" s="5">
        <v>44614</v>
      </c>
      <c r="B719" t="s">
        <v>13</v>
      </c>
      <c r="C719" t="s">
        <v>14</v>
      </c>
      <c r="D719" t="s">
        <v>15</v>
      </c>
      <c r="E719" t="s">
        <v>40</v>
      </c>
      <c r="F719">
        <v>125388</v>
      </c>
      <c r="G719" s="6">
        <v>72790.971024457322</v>
      </c>
      <c r="H719">
        <v>0</v>
      </c>
    </row>
    <row r="720" spans="1:8" x14ac:dyDescent="0.3">
      <c r="A720" s="5">
        <v>44615</v>
      </c>
      <c r="B720" t="s">
        <v>13</v>
      </c>
      <c r="C720" t="s">
        <v>17</v>
      </c>
      <c r="D720" t="s">
        <v>15</v>
      </c>
      <c r="E720" t="s">
        <v>18</v>
      </c>
      <c r="F720">
        <v>176110</v>
      </c>
      <c r="G720" s="6">
        <v>152625.66393861893</v>
      </c>
      <c r="H720">
        <v>10</v>
      </c>
    </row>
    <row r="721" spans="1:8" x14ac:dyDescent="0.3">
      <c r="A721" s="5">
        <v>44615</v>
      </c>
      <c r="B721" t="s">
        <v>22</v>
      </c>
      <c r="C721" t="s">
        <v>23</v>
      </c>
      <c r="D721" t="s">
        <v>15</v>
      </c>
      <c r="E721" t="s">
        <v>46</v>
      </c>
      <c r="F721">
        <v>163424</v>
      </c>
      <c r="G721" s="6">
        <v>94606.822575908853</v>
      </c>
      <c r="H721">
        <v>0</v>
      </c>
    </row>
    <row r="722" spans="1:8" x14ac:dyDescent="0.3">
      <c r="A722" s="5">
        <v>44616</v>
      </c>
      <c r="B722" t="s">
        <v>13</v>
      </c>
      <c r="C722" t="s">
        <v>14</v>
      </c>
      <c r="D722" t="s">
        <v>15</v>
      </c>
      <c r="E722" t="s">
        <v>40</v>
      </c>
      <c r="F722">
        <v>166893</v>
      </c>
      <c r="G722" s="6">
        <v>144612.16953671814</v>
      </c>
      <c r="H722">
        <v>0</v>
      </c>
    </row>
    <row r="723" spans="1:8" x14ac:dyDescent="0.3">
      <c r="A723" s="5">
        <v>44616</v>
      </c>
      <c r="B723" t="s">
        <v>25</v>
      </c>
      <c r="C723" t="s">
        <v>33</v>
      </c>
      <c r="D723" t="s">
        <v>15</v>
      </c>
      <c r="E723" t="s">
        <v>37</v>
      </c>
      <c r="F723">
        <v>207909</v>
      </c>
      <c r="G723" s="6">
        <v>120127.17383816402</v>
      </c>
      <c r="H723">
        <v>0</v>
      </c>
    </row>
    <row r="724" spans="1:8" x14ac:dyDescent="0.3">
      <c r="A724" s="5">
        <v>44617</v>
      </c>
      <c r="B724" t="s">
        <v>29</v>
      </c>
      <c r="C724" t="s">
        <v>30</v>
      </c>
      <c r="D724" t="s">
        <v>15</v>
      </c>
      <c r="E724" t="s">
        <v>38</v>
      </c>
      <c r="F724">
        <v>39693</v>
      </c>
      <c r="G724" s="6">
        <v>34390.964208002137</v>
      </c>
      <c r="H724">
        <v>0</v>
      </c>
    </row>
    <row r="725" spans="1:8" x14ac:dyDescent="0.3">
      <c r="A725" s="5">
        <v>44617</v>
      </c>
      <c r="B725" t="s">
        <v>22</v>
      </c>
      <c r="C725" t="s">
        <v>23</v>
      </c>
      <c r="D725" t="s">
        <v>15</v>
      </c>
      <c r="E725" t="s">
        <v>46</v>
      </c>
      <c r="F725">
        <v>283996</v>
      </c>
      <c r="G725" s="6">
        <v>164051.75348750697</v>
      </c>
      <c r="H725">
        <v>0</v>
      </c>
    </row>
    <row r="726" spans="1:8" x14ac:dyDescent="0.3">
      <c r="A726" s="5">
        <v>44618</v>
      </c>
      <c r="B726" t="s">
        <v>19</v>
      </c>
      <c r="C726" t="s">
        <v>20</v>
      </c>
      <c r="D726" t="s">
        <v>15</v>
      </c>
      <c r="E726" t="s">
        <v>21</v>
      </c>
      <c r="F726">
        <v>163121</v>
      </c>
      <c r="G726" s="6">
        <v>141325.19214015151</v>
      </c>
      <c r="H726">
        <v>11</v>
      </c>
    </row>
    <row r="727" spans="1:8" x14ac:dyDescent="0.3">
      <c r="A727" s="5">
        <v>44618</v>
      </c>
      <c r="B727" t="s">
        <v>13</v>
      </c>
      <c r="C727" t="s">
        <v>27</v>
      </c>
      <c r="D727" t="s">
        <v>15</v>
      </c>
      <c r="E727" t="s">
        <v>28</v>
      </c>
      <c r="F727">
        <v>264350</v>
      </c>
      <c r="G727" s="6">
        <v>152663.37429111529</v>
      </c>
      <c r="H727">
        <v>0</v>
      </c>
    </row>
    <row r="728" spans="1:8" x14ac:dyDescent="0.3">
      <c r="A728" s="5">
        <v>44619</v>
      </c>
      <c r="B728" t="s">
        <v>13</v>
      </c>
      <c r="C728" t="s">
        <v>14</v>
      </c>
      <c r="D728" t="s">
        <v>15</v>
      </c>
      <c r="E728" t="s">
        <v>40</v>
      </c>
      <c r="F728">
        <v>295115</v>
      </c>
      <c r="G728" s="6">
        <v>255605.26246087166</v>
      </c>
      <c r="H728">
        <v>0</v>
      </c>
    </row>
    <row r="729" spans="1:8" x14ac:dyDescent="0.3">
      <c r="A729" s="5">
        <v>44619</v>
      </c>
      <c r="B729" t="s">
        <v>22</v>
      </c>
      <c r="C729" t="s">
        <v>23</v>
      </c>
      <c r="D729" t="s">
        <v>15</v>
      </c>
      <c r="E729" t="s">
        <v>46</v>
      </c>
      <c r="F729">
        <v>147130</v>
      </c>
      <c r="G729" s="6">
        <v>84955.188506588587</v>
      </c>
      <c r="H729">
        <v>0</v>
      </c>
    </row>
    <row r="730" spans="1:8" x14ac:dyDescent="0.3">
      <c r="A730" s="5">
        <v>44620</v>
      </c>
      <c r="B730" t="s">
        <v>13</v>
      </c>
      <c r="C730" t="s">
        <v>14</v>
      </c>
      <c r="D730" t="s">
        <v>15</v>
      </c>
      <c r="E730" t="s">
        <v>40</v>
      </c>
      <c r="F730">
        <v>197715</v>
      </c>
      <c r="G730" s="6">
        <v>171240.52674762061</v>
      </c>
      <c r="H730">
        <v>0</v>
      </c>
    </row>
    <row r="731" spans="1:8" x14ac:dyDescent="0.3">
      <c r="A731" s="5">
        <v>44620</v>
      </c>
      <c r="B731" t="s">
        <v>13</v>
      </c>
      <c r="C731" t="s">
        <v>27</v>
      </c>
      <c r="D731" t="s">
        <v>15</v>
      </c>
      <c r="E731" t="s">
        <v>28</v>
      </c>
      <c r="F731">
        <v>254663</v>
      </c>
      <c r="G731" s="6">
        <v>147010.87033385463</v>
      </c>
      <c r="H731">
        <v>20</v>
      </c>
    </row>
    <row r="732" spans="1:8" x14ac:dyDescent="0.3">
      <c r="A732" s="5">
        <v>44621</v>
      </c>
      <c r="B732" t="s">
        <v>13</v>
      </c>
      <c r="C732" t="s">
        <v>14</v>
      </c>
      <c r="D732" t="s">
        <v>15</v>
      </c>
      <c r="E732" t="s">
        <v>40</v>
      </c>
      <c r="F732">
        <v>129791</v>
      </c>
      <c r="G732" s="6">
        <v>112410.56506145476</v>
      </c>
      <c r="H732">
        <v>0</v>
      </c>
    </row>
    <row r="733" spans="1:8" x14ac:dyDescent="0.3">
      <c r="A733" s="5">
        <v>44621</v>
      </c>
      <c r="B733" t="s">
        <v>13</v>
      </c>
      <c r="C733" t="s">
        <v>14</v>
      </c>
      <c r="D733" t="s">
        <v>15</v>
      </c>
      <c r="E733" t="s">
        <v>41</v>
      </c>
      <c r="F733">
        <v>234842</v>
      </c>
      <c r="G733" s="6">
        <v>135488.7113755951</v>
      </c>
      <c r="H733">
        <v>0</v>
      </c>
    </row>
    <row r="734" spans="1:8" x14ac:dyDescent="0.3">
      <c r="A734" s="5">
        <v>44622</v>
      </c>
      <c r="B734" t="s">
        <v>29</v>
      </c>
      <c r="C734" t="s">
        <v>30</v>
      </c>
      <c r="D734" t="s">
        <v>15</v>
      </c>
      <c r="E734" t="s">
        <v>48</v>
      </c>
      <c r="F734">
        <v>106048</v>
      </c>
      <c r="G734" s="6">
        <v>91832.542028436015</v>
      </c>
      <c r="H734">
        <v>0</v>
      </c>
    </row>
    <row r="735" spans="1:8" x14ac:dyDescent="0.3">
      <c r="A735" s="5">
        <v>44622</v>
      </c>
      <c r="B735" t="s">
        <v>13</v>
      </c>
      <c r="C735" t="s">
        <v>14</v>
      </c>
      <c r="D735" t="s">
        <v>15</v>
      </c>
      <c r="E735" t="s">
        <v>40</v>
      </c>
      <c r="F735">
        <v>298532</v>
      </c>
      <c r="G735" s="6">
        <v>171624.94907381808</v>
      </c>
      <c r="H735">
        <v>0</v>
      </c>
    </row>
    <row r="736" spans="1:8" x14ac:dyDescent="0.3">
      <c r="A736" s="5">
        <v>44623</v>
      </c>
      <c r="B736" t="s">
        <v>25</v>
      </c>
      <c r="C736" t="s">
        <v>33</v>
      </c>
      <c r="D736" t="s">
        <v>15</v>
      </c>
      <c r="E736" t="s">
        <v>34</v>
      </c>
      <c r="F736">
        <v>270651</v>
      </c>
      <c r="G736" s="6">
        <v>234336.77759707256</v>
      </c>
      <c r="H736">
        <v>29</v>
      </c>
    </row>
    <row r="737" spans="1:8" x14ac:dyDescent="0.3">
      <c r="A737" s="5">
        <v>44623</v>
      </c>
      <c r="B737" t="s">
        <v>22</v>
      </c>
      <c r="C737" t="s">
        <v>23</v>
      </c>
      <c r="D737" t="s">
        <v>15</v>
      </c>
      <c r="E737" t="s">
        <v>46</v>
      </c>
      <c r="F737">
        <v>98543</v>
      </c>
      <c r="G737" s="6">
        <v>56559.063388398004</v>
      </c>
      <c r="H737">
        <v>0</v>
      </c>
    </row>
    <row r="738" spans="1:8" x14ac:dyDescent="0.3">
      <c r="A738" s="5">
        <v>44624</v>
      </c>
      <c r="B738" t="s">
        <v>13</v>
      </c>
      <c r="C738" t="s">
        <v>17</v>
      </c>
      <c r="D738" t="s">
        <v>15</v>
      </c>
      <c r="E738" t="s">
        <v>18</v>
      </c>
      <c r="F738">
        <v>273595</v>
      </c>
      <c r="G738" s="6">
        <v>236801.87263126517</v>
      </c>
      <c r="H738">
        <v>10</v>
      </c>
    </row>
    <row r="739" spans="1:8" x14ac:dyDescent="0.3">
      <c r="A739" s="5">
        <v>44624</v>
      </c>
      <c r="B739" t="s">
        <v>25</v>
      </c>
      <c r="C739" t="s">
        <v>45</v>
      </c>
      <c r="D739" t="s">
        <v>15</v>
      </c>
      <c r="E739" t="s">
        <v>51</v>
      </c>
      <c r="F739">
        <v>39130</v>
      </c>
      <c r="G739" s="6">
        <v>22450.647695365493</v>
      </c>
      <c r="H739">
        <v>0</v>
      </c>
    </row>
    <row r="740" spans="1:8" x14ac:dyDescent="0.3">
      <c r="A740" s="5">
        <v>44625</v>
      </c>
      <c r="B740" t="s">
        <v>13</v>
      </c>
      <c r="C740" t="s">
        <v>14</v>
      </c>
      <c r="D740" t="s">
        <v>15</v>
      </c>
      <c r="E740" t="s">
        <v>40</v>
      </c>
      <c r="F740">
        <v>301167</v>
      </c>
      <c r="G740" s="6">
        <v>260650.48846305982</v>
      </c>
      <c r="H740">
        <v>0</v>
      </c>
    </row>
    <row r="741" spans="1:8" x14ac:dyDescent="0.3">
      <c r="A741" s="5">
        <v>44625</v>
      </c>
      <c r="B741" t="s">
        <v>29</v>
      </c>
      <c r="C741" t="s">
        <v>30</v>
      </c>
      <c r="D741" t="s">
        <v>15</v>
      </c>
      <c r="E741" t="s">
        <v>31</v>
      </c>
      <c r="F741">
        <v>143338</v>
      </c>
      <c r="G741" s="6">
        <v>82220.200334522044</v>
      </c>
      <c r="H741">
        <v>15</v>
      </c>
    </row>
    <row r="742" spans="1:8" x14ac:dyDescent="0.3">
      <c r="A742" s="5">
        <v>44626</v>
      </c>
      <c r="B742" t="s">
        <v>13</v>
      </c>
      <c r="C742" t="s">
        <v>14</v>
      </c>
      <c r="D742" t="s">
        <v>15</v>
      </c>
      <c r="E742" t="s">
        <v>40</v>
      </c>
      <c r="F742">
        <v>113770</v>
      </c>
      <c r="G742" s="6">
        <v>98464.078389830509</v>
      </c>
      <c r="H742">
        <v>0</v>
      </c>
    </row>
    <row r="743" spans="1:8" x14ac:dyDescent="0.3">
      <c r="A743" s="5">
        <v>44626</v>
      </c>
      <c r="B743" t="s">
        <v>13</v>
      </c>
      <c r="C743" t="s">
        <v>14</v>
      </c>
      <c r="D743" t="s">
        <v>15</v>
      </c>
      <c r="E743" t="s">
        <v>50</v>
      </c>
      <c r="F743">
        <v>4635</v>
      </c>
      <c r="G743" s="6">
        <v>2658.0424734631983</v>
      </c>
      <c r="H743">
        <v>0</v>
      </c>
    </row>
    <row r="744" spans="1:8" x14ac:dyDescent="0.3">
      <c r="A744" s="5">
        <v>44627</v>
      </c>
      <c r="B744" t="s">
        <v>13</v>
      </c>
      <c r="C744" t="s">
        <v>17</v>
      </c>
      <c r="D744" t="s">
        <v>15</v>
      </c>
      <c r="E744" t="s">
        <v>18</v>
      </c>
      <c r="F744">
        <v>290670</v>
      </c>
      <c r="G744" s="6">
        <v>251544.29488306664</v>
      </c>
      <c r="H744">
        <v>10</v>
      </c>
    </row>
    <row r="745" spans="1:8" x14ac:dyDescent="0.3">
      <c r="A745" s="5">
        <v>44627</v>
      </c>
      <c r="B745" t="s">
        <v>13</v>
      </c>
      <c r="C745" t="s">
        <v>27</v>
      </c>
      <c r="D745" t="s">
        <v>15</v>
      </c>
      <c r="E745" t="s">
        <v>28</v>
      </c>
      <c r="F745">
        <v>118835</v>
      </c>
      <c r="G745" s="6">
        <v>68138.330429830152</v>
      </c>
      <c r="H745">
        <v>20</v>
      </c>
    </row>
    <row r="746" spans="1:8" x14ac:dyDescent="0.3">
      <c r="A746" s="5">
        <v>44628</v>
      </c>
      <c r="B746" t="s">
        <v>13</v>
      </c>
      <c r="C746" t="s">
        <v>14</v>
      </c>
      <c r="D746" t="s">
        <v>15</v>
      </c>
      <c r="E746" t="s">
        <v>40</v>
      </c>
      <c r="F746">
        <v>192353</v>
      </c>
      <c r="G746" s="6">
        <v>166454.00102178255</v>
      </c>
      <c r="H746">
        <v>0</v>
      </c>
    </row>
    <row r="747" spans="1:8" x14ac:dyDescent="0.3">
      <c r="A747" s="5">
        <v>44628</v>
      </c>
      <c r="B747" t="s">
        <v>25</v>
      </c>
      <c r="C747" t="s">
        <v>45</v>
      </c>
      <c r="D747" t="s">
        <v>15</v>
      </c>
      <c r="E747" t="s">
        <v>51</v>
      </c>
      <c r="F747">
        <v>118695</v>
      </c>
      <c r="G747" s="6">
        <v>68040.12644889357</v>
      </c>
      <c r="H747">
        <v>0</v>
      </c>
    </row>
    <row r="748" spans="1:8" x14ac:dyDescent="0.3">
      <c r="A748" s="5">
        <v>44629</v>
      </c>
      <c r="B748" t="s">
        <v>19</v>
      </c>
      <c r="C748" t="s">
        <v>20</v>
      </c>
      <c r="D748" t="s">
        <v>15</v>
      </c>
      <c r="E748" t="s">
        <v>21</v>
      </c>
      <c r="F748">
        <v>198522</v>
      </c>
      <c r="G748" s="6">
        <v>171741.79507727531</v>
      </c>
      <c r="H748">
        <v>11</v>
      </c>
    </row>
    <row r="749" spans="1:8" x14ac:dyDescent="0.3">
      <c r="A749" s="5">
        <v>44629</v>
      </c>
      <c r="B749" t="s">
        <v>22</v>
      </c>
      <c r="C749" t="s">
        <v>23</v>
      </c>
      <c r="D749" t="s">
        <v>15</v>
      </c>
      <c r="E749" t="s">
        <v>46</v>
      </c>
      <c r="F749">
        <v>56937</v>
      </c>
      <c r="G749" s="6">
        <v>32628.541411690228</v>
      </c>
      <c r="H749">
        <v>0</v>
      </c>
    </row>
    <row r="750" spans="1:8" x14ac:dyDescent="0.3">
      <c r="A750" s="5">
        <v>44630</v>
      </c>
      <c r="B750" t="s">
        <v>19</v>
      </c>
      <c r="C750" t="s">
        <v>20</v>
      </c>
      <c r="D750" t="s">
        <v>15</v>
      </c>
      <c r="E750" t="s">
        <v>42</v>
      </c>
      <c r="F750">
        <v>257441</v>
      </c>
      <c r="G750" s="6">
        <v>222690.49877401144</v>
      </c>
      <c r="H750">
        <v>0</v>
      </c>
    </row>
    <row r="751" spans="1:8" x14ac:dyDescent="0.3">
      <c r="A751" s="5">
        <v>44630</v>
      </c>
      <c r="B751" t="s">
        <v>25</v>
      </c>
      <c r="C751" t="s">
        <v>45</v>
      </c>
      <c r="D751" t="s">
        <v>15</v>
      </c>
      <c r="E751" t="s">
        <v>51</v>
      </c>
      <c r="F751">
        <v>18348</v>
      </c>
      <c r="G751" s="6">
        <v>10500.004347957367</v>
      </c>
      <c r="H751">
        <v>0</v>
      </c>
    </row>
    <row r="752" spans="1:8" x14ac:dyDescent="0.3">
      <c r="A752" s="5">
        <v>44631</v>
      </c>
      <c r="B752" t="s">
        <v>25</v>
      </c>
      <c r="C752" t="s">
        <v>33</v>
      </c>
      <c r="D752" t="s">
        <v>15</v>
      </c>
      <c r="E752" t="s">
        <v>34</v>
      </c>
      <c r="F752">
        <v>14072</v>
      </c>
      <c r="G752" s="6">
        <v>12170.986410871303</v>
      </c>
      <c r="H752">
        <v>29</v>
      </c>
    </row>
    <row r="753" spans="1:8" x14ac:dyDescent="0.3">
      <c r="A753" s="5">
        <v>44631</v>
      </c>
      <c r="B753" t="s">
        <v>22</v>
      </c>
      <c r="C753" t="s">
        <v>23</v>
      </c>
      <c r="D753" t="s">
        <v>15</v>
      </c>
      <c r="E753" t="s">
        <v>46</v>
      </c>
      <c r="F753">
        <v>59385</v>
      </c>
      <c r="G753" s="6">
        <v>33975.251942053328</v>
      </c>
      <c r="H753">
        <v>0</v>
      </c>
    </row>
    <row r="754" spans="1:8" x14ac:dyDescent="0.3">
      <c r="A754" s="5">
        <v>44632</v>
      </c>
      <c r="B754" t="s">
        <v>13</v>
      </c>
      <c r="C754" t="s">
        <v>14</v>
      </c>
      <c r="D754" t="s">
        <v>15</v>
      </c>
      <c r="E754" t="s">
        <v>40</v>
      </c>
      <c r="F754">
        <v>270095</v>
      </c>
      <c r="G754" s="6">
        <v>233591.87804243618</v>
      </c>
      <c r="H754">
        <v>0</v>
      </c>
    </row>
    <row r="755" spans="1:8" x14ac:dyDescent="0.3">
      <c r="A755" s="5">
        <v>44632</v>
      </c>
      <c r="B755" t="s">
        <v>22</v>
      </c>
      <c r="C755" t="s">
        <v>23</v>
      </c>
      <c r="D755" t="s">
        <v>15</v>
      </c>
      <c r="E755" t="s">
        <v>46</v>
      </c>
      <c r="F755">
        <v>64131</v>
      </c>
      <c r="G755" s="6">
        <v>36669.911850896729</v>
      </c>
      <c r="H755">
        <v>0</v>
      </c>
    </row>
    <row r="756" spans="1:8" x14ac:dyDescent="0.3">
      <c r="A756" s="5">
        <v>44633</v>
      </c>
      <c r="B756" t="s">
        <v>29</v>
      </c>
      <c r="C756" t="s">
        <v>30</v>
      </c>
      <c r="D756" t="s">
        <v>15</v>
      </c>
      <c r="E756" t="s">
        <v>48</v>
      </c>
      <c r="F756">
        <v>169846</v>
      </c>
      <c r="G756" s="6">
        <v>146884.25277257952</v>
      </c>
      <c r="H756">
        <v>0</v>
      </c>
    </row>
    <row r="757" spans="1:8" x14ac:dyDescent="0.3">
      <c r="A757" s="5">
        <v>44633</v>
      </c>
      <c r="B757" t="s">
        <v>13</v>
      </c>
      <c r="C757" t="s">
        <v>27</v>
      </c>
      <c r="D757" t="s">
        <v>15</v>
      </c>
      <c r="E757" t="s">
        <v>28</v>
      </c>
      <c r="F757">
        <v>184034</v>
      </c>
      <c r="G757" s="6">
        <v>105147.38656122409</v>
      </c>
      <c r="H757">
        <v>0</v>
      </c>
    </row>
    <row r="758" spans="1:8" x14ac:dyDescent="0.3">
      <c r="A758" s="5">
        <v>44634</v>
      </c>
      <c r="B758" t="s">
        <v>13</v>
      </c>
      <c r="C758" t="s">
        <v>14</v>
      </c>
      <c r="D758" t="s">
        <v>15</v>
      </c>
      <c r="E758" t="s">
        <v>40</v>
      </c>
      <c r="F758">
        <v>63646</v>
      </c>
      <c r="G758" s="6">
        <v>55038.23877410993</v>
      </c>
      <c r="H758">
        <v>0</v>
      </c>
    </row>
    <row r="759" spans="1:8" x14ac:dyDescent="0.3">
      <c r="A759" s="5">
        <v>44634</v>
      </c>
      <c r="B759" t="s">
        <v>13</v>
      </c>
      <c r="C759" t="s">
        <v>27</v>
      </c>
      <c r="D759" t="s">
        <v>15</v>
      </c>
      <c r="E759" t="s">
        <v>28</v>
      </c>
      <c r="F759">
        <v>189915</v>
      </c>
      <c r="G759" s="6">
        <v>108383.59542697154</v>
      </c>
      <c r="H759">
        <v>20</v>
      </c>
    </row>
    <row r="760" spans="1:8" x14ac:dyDescent="0.3">
      <c r="A760" s="5">
        <v>44635</v>
      </c>
      <c r="B760" t="s">
        <v>19</v>
      </c>
      <c r="C760" t="s">
        <v>20</v>
      </c>
      <c r="D760" t="s">
        <v>15</v>
      </c>
      <c r="E760" t="s">
        <v>21</v>
      </c>
      <c r="F760">
        <v>300027</v>
      </c>
      <c r="G760" s="6">
        <v>259420.47299211007</v>
      </c>
      <c r="H760">
        <v>10</v>
      </c>
    </row>
    <row r="761" spans="1:8" x14ac:dyDescent="0.3">
      <c r="A761" s="5">
        <v>44635</v>
      </c>
      <c r="B761" t="s">
        <v>13</v>
      </c>
      <c r="C761" t="s">
        <v>27</v>
      </c>
      <c r="D761" t="s">
        <v>15</v>
      </c>
      <c r="E761" t="s">
        <v>28</v>
      </c>
      <c r="F761">
        <v>113651</v>
      </c>
      <c r="G761" s="6">
        <v>64776.040183061763</v>
      </c>
      <c r="H761">
        <v>20</v>
      </c>
    </row>
    <row r="762" spans="1:8" x14ac:dyDescent="0.3">
      <c r="A762" s="5">
        <v>44636</v>
      </c>
      <c r="B762" t="s">
        <v>19</v>
      </c>
      <c r="C762" t="s">
        <v>20</v>
      </c>
      <c r="D762" t="s">
        <v>15</v>
      </c>
      <c r="E762" t="s">
        <v>21</v>
      </c>
      <c r="F762">
        <v>232291</v>
      </c>
      <c r="G762" s="6">
        <v>200844.0957630038</v>
      </c>
      <c r="H762">
        <v>10</v>
      </c>
    </row>
    <row r="763" spans="1:8" x14ac:dyDescent="0.3">
      <c r="A763" s="5">
        <v>44636</v>
      </c>
      <c r="B763" t="s">
        <v>43</v>
      </c>
      <c r="C763" t="s">
        <v>30</v>
      </c>
      <c r="D763" t="s">
        <v>15</v>
      </c>
      <c r="E763" t="s">
        <v>52</v>
      </c>
      <c r="F763">
        <v>125584</v>
      </c>
      <c r="G763" s="6">
        <v>71574.368453481206</v>
      </c>
      <c r="H763">
        <v>0</v>
      </c>
    </row>
    <row r="764" spans="1:8" x14ac:dyDescent="0.3">
      <c r="A764" s="5">
        <v>44637</v>
      </c>
      <c r="B764" t="s">
        <v>13</v>
      </c>
      <c r="C764" t="s">
        <v>14</v>
      </c>
      <c r="D764" t="s">
        <v>15</v>
      </c>
      <c r="E764" t="s">
        <v>40</v>
      </c>
      <c r="F764">
        <v>173601</v>
      </c>
      <c r="G764" s="6">
        <v>150082.11993682172</v>
      </c>
      <c r="H764">
        <v>0</v>
      </c>
    </row>
    <row r="765" spans="1:8" x14ac:dyDescent="0.3">
      <c r="A765" s="5">
        <v>44637</v>
      </c>
      <c r="B765" t="s">
        <v>25</v>
      </c>
      <c r="C765" t="s">
        <v>33</v>
      </c>
      <c r="D765" t="s">
        <v>15</v>
      </c>
      <c r="E765" t="s">
        <v>37</v>
      </c>
      <c r="F765">
        <v>77639</v>
      </c>
      <c r="G765" s="6">
        <v>44235.077348401988</v>
      </c>
      <c r="H765">
        <v>0</v>
      </c>
    </row>
    <row r="766" spans="1:8" x14ac:dyDescent="0.3">
      <c r="A766" s="5">
        <v>44638</v>
      </c>
      <c r="B766" t="s">
        <v>13</v>
      </c>
      <c r="C766" t="s">
        <v>14</v>
      </c>
      <c r="D766" t="s">
        <v>15</v>
      </c>
      <c r="E766" t="s">
        <v>40</v>
      </c>
      <c r="F766">
        <v>116549</v>
      </c>
      <c r="G766" s="6">
        <v>100746.88635767152</v>
      </c>
      <c r="H766">
        <v>0</v>
      </c>
    </row>
    <row r="767" spans="1:8" x14ac:dyDescent="0.3">
      <c r="A767" s="5">
        <v>44638</v>
      </c>
      <c r="B767" t="s">
        <v>13</v>
      </c>
      <c r="C767" t="s">
        <v>14</v>
      </c>
      <c r="D767" t="s">
        <v>15</v>
      </c>
      <c r="E767" t="s">
        <v>40</v>
      </c>
      <c r="F767">
        <v>46887</v>
      </c>
      <c r="G767" s="6">
        <v>26699.927682276229</v>
      </c>
      <c r="H767">
        <v>0</v>
      </c>
    </row>
    <row r="768" spans="1:8" x14ac:dyDescent="0.3">
      <c r="A768" s="5">
        <v>44639</v>
      </c>
      <c r="B768" t="s">
        <v>29</v>
      </c>
      <c r="C768" t="s">
        <v>30</v>
      </c>
      <c r="D768" t="s">
        <v>15</v>
      </c>
      <c r="E768" t="s">
        <v>48</v>
      </c>
      <c r="F768">
        <v>160330</v>
      </c>
      <c r="G768" s="6">
        <v>138578.77345871669</v>
      </c>
      <c r="H768">
        <v>0</v>
      </c>
    </row>
    <row r="769" spans="1:8" x14ac:dyDescent="0.3">
      <c r="A769" s="5">
        <v>44639</v>
      </c>
      <c r="B769" t="s">
        <v>13</v>
      </c>
      <c r="C769" t="s">
        <v>27</v>
      </c>
      <c r="D769" t="s">
        <v>15</v>
      </c>
      <c r="E769" t="s">
        <v>28</v>
      </c>
      <c r="F769">
        <v>61420</v>
      </c>
      <c r="G769" s="6">
        <v>34958.231781343311</v>
      </c>
      <c r="H769">
        <v>0</v>
      </c>
    </row>
    <row r="770" spans="1:8" x14ac:dyDescent="0.3">
      <c r="A770" s="5">
        <v>44640</v>
      </c>
      <c r="B770" t="s">
        <v>29</v>
      </c>
      <c r="C770" t="s">
        <v>30</v>
      </c>
      <c r="D770" t="s">
        <v>15</v>
      </c>
      <c r="E770" t="s">
        <v>48</v>
      </c>
      <c r="F770">
        <v>231924</v>
      </c>
      <c r="G770" s="6">
        <v>200459.31780590719</v>
      </c>
      <c r="H770">
        <v>0</v>
      </c>
    </row>
    <row r="771" spans="1:8" x14ac:dyDescent="0.3">
      <c r="A771" s="5">
        <v>44640</v>
      </c>
      <c r="B771" t="s">
        <v>22</v>
      </c>
      <c r="C771" t="s">
        <v>23</v>
      </c>
      <c r="D771" t="s">
        <v>15</v>
      </c>
      <c r="E771" t="s">
        <v>46</v>
      </c>
      <c r="F771">
        <v>197983</v>
      </c>
      <c r="G771" s="6">
        <v>112510.77226685295</v>
      </c>
      <c r="H771">
        <v>0</v>
      </c>
    </row>
    <row r="772" spans="1:8" x14ac:dyDescent="0.3">
      <c r="A772" s="5">
        <v>44641</v>
      </c>
      <c r="B772" t="s">
        <v>13</v>
      </c>
      <c r="C772" t="s">
        <v>17</v>
      </c>
      <c r="D772" t="s">
        <v>15</v>
      </c>
      <c r="E772" t="s">
        <v>18</v>
      </c>
      <c r="F772">
        <v>32394</v>
      </c>
      <c r="G772" s="6">
        <v>27993.61577490775</v>
      </c>
      <c r="H772">
        <v>10</v>
      </c>
    </row>
    <row r="773" spans="1:8" x14ac:dyDescent="0.3">
      <c r="A773" s="5">
        <v>44641</v>
      </c>
      <c r="B773" t="s">
        <v>13</v>
      </c>
      <c r="C773" t="s">
        <v>14</v>
      </c>
      <c r="D773" t="s">
        <v>15</v>
      </c>
      <c r="E773" t="s">
        <v>40</v>
      </c>
      <c r="F773">
        <v>84665</v>
      </c>
      <c r="G773" s="6">
        <v>48096.81916149985</v>
      </c>
      <c r="H773">
        <v>0</v>
      </c>
    </row>
    <row r="774" spans="1:8" x14ac:dyDescent="0.3">
      <c r="A774" s="5">
        <v>44642</v>
      </c>
      <c r="B774" t="s">
        <v>13</v>
      </c>
      <c r="C774" t="s">
        <v>14</v>
      </c>
      <c r="D774" t="s">
        <v>15</v>
      </c>
      <c r="E774" t="s">
        <v>40</v>
      </c>
      <c r="F774">
        <v>157310</v>
      </c>
      <c r="G774" s="6">
        <v>135875.32761522176</v>
      </c>
      <c r="H774">
        <v>0</v>
      </c>
    </row>
    <row r="775" spans="1:8" x14ac:dyDescent="0.3">
      <c r="A775" s="5">
        <v>44642</v>
      </c>
      <c r="B775" t="s">
        <v>25</v>
      </c>
      <c r="C775" t="s">
        <v>45</v>
      </c>
      <c r="D775" t="s">
        <v>15</v>
      </c>
      <c r="E775" t="s">
        <v>26</v>
      </c>
      <c r="F775">
        <v>152759</v>
      </c>
      <c r="G775" s="6">
        <v>86743.919952428201</v>
      </c>
      <c r="H775">
        <v>20</v>
      </c>
    </row>
    <row r="776" spans="1:8" x14ac:dyDescent="0.3">
      <c r="A776" s="5">
        <v>44643</v>
      </c>
      <c r="B776" t="s">
        <v>29</v>
      </c>
      <c r="C776" t="s">
        <v>30</v>
      </c>
      <c r="D776" t="s">
        <v>15</v>
      </c>
      <c r="E776" t="s">
        <v>38</v>
      </c>
      <c r="F776">
        <v>57520</v>
      </c>
      <c r="G776" s="6">
        <v>49682.137462853403</v>
      </c>
      <c r="H776">
        <v>0</v>
      </c>
    </row>
    <row r="777" spans="1:8" x14ac:dyDescent="0.3">
      <c r="A777" s="5">
        <v>44643</v>
      </c>
      <c r="B777" t="s">
        <v>22</v>
      </c>
      <c r="C777" t="s">
        <v>23</v>
      </c>
      <c r="D777" t="s">
        <v>15</v>
      </c>
      <c r="E777" t="s">
        <v>46</v>
      </c>
      <c r="F777">
        <v>285756</v>
      </c>
      <c r="G777" s="6">
        <v>161525.40529227091</v>
      </c>
      <c r="H777">
        <v>0</v>
      </c>
    </row>
    <row r="778" spans="1:8" x14ac:dyDescent="0.3">
      <c r="A778" s="5">
        <v>44644</v>
      </c>
      <c r="B778" t="s">
        <v>29</v>
      </c>
      <c r="C778" t="s">
        <v>30</v>
      </c>
      <c r="D778" t="s">
        <v>15</v>
      </c>
      <c r="E778" t="s">
        <v>48</v>
      </c>
      <c r="F778">
        <v>119144</v>
      </c>
      <c r="G778" s="6">
        <v>102908.11398330959</v>
      </c>
      <c r="H778">
        <v>0</v>
      </c>
    </row>
    <row r="779" spans="1:8" x14ac:dyDescent="0.3">
      <c r="A779" s="5">
        <v>44644</v>
      </c>
      <c r="B779" t="s">
        <v>13</v>
      </c>
      <c r="C779" t="s">
        <v>14</v>
      </c>
      <c r="D779" t="s">
        <v>15</v>
      </c>
      <c r="E779" t="s">
        <v>50</v>
      </c>
      <c r="F779">
        <v>235194</v>
      </c>
      <c r="G779" s="6">
        <v>132856.02195096933</v>
      </c>
      <c r="H779">
        <v>0</v>
      </c>
    </row>
    <row r="780" spans="1:8" x14ac:dyDescent="0.3">
      <c r="A780" s="5">
        <v>44645</v>
      </c>
      <c r="B780" t="s">
        <v>13</v>
      </c>
      <c r="C780" t="s">
        <v>14</v>
      </c>
      <c r="D780" t="s">
        <v>15</v>
      </c>
      <c r="E780" t="s">
        <v>40</v>
      </c>
      <c r="F780">
        <v>236392</v>
      </c>
      <c r="G780" s="6">
        <v>204169.88137954325</v>
      </c>
      <c r="H780">
        <v>0</v>
      </c>
    </row>
    <row r="781" spans="1:8" x14ac:dyDescent="0.3">
      <c r="A781" s="5">
        <v>44645</v>
      </c>
      <c r="B781" t="s">
        <v>13</v>
      </c>
      <c r="C781" t="s">
        <v>27</v>
      </c>
      <c r="D781" t="s">
        <v>15</v>
      </c>
      <c r="E781" t="s">
        <v>28</v>
      </c>
      <c r="F781">
        <v>83240</v>
      </c>
      <c r="G781" s="6">
        <v>46945.775975115124</v>
      </c>
      <c r="H781">
        <v>20</v>
      </c>
    </row>
    <row r="782" spans="1:8" x14ac:dyDescent="0.3">
      <c r="A782" s="5">
        <v>44646</v>
      </c>
      <c r="B782" t="s">
        <v>13</v>
      </c>
      <c r="C782" t="s">
        <v>14</v>
      </c>
      <c r="D782" t="s">
        <v>15</v>
      </c>
      <c r="E782" t="s">
        <v>40</v>
      </c>
      <c r="F782">
        <v>61939</v>
      </c>
      <c r="G782" s="6">
        <v>53486.971304281462</v>
      </c>
      <c r="H782">
        <v>0</v>
      </c>
    </row>
    <row r="783" spans="1:8" x14ac:dyDescent="0.3">
      <c r="A783" s="5">
        <v>44646</v>
      </c>
      <c r="B783" t="s">
        <v>22</v>
      </c>
      <c r="C783" t="s">
        <v>23</v>
      </c>
      <c r="D783" t="s">
        <v>15</v>
      </c>
      <c r="E783" t="s">
        <v>46</v>
      </c>
      <c r="F783">
        <v>229257</v>
      </c>
      <c r="G783" s="6">
        <v>129227.28365958462</v>
      </c>
      <c r="H783">
        <v>0</v>
      </c>
    </row>
    <row r="784" spans="1:8" x14ac:dyDescent="0.3">
      <c r="A784" s="5">
        <v>44647</v>
      </c>
      <c r="B784" t="s">
        <v>19</v>
      </c>
      <c r="C784" t="s">
        <v>20</v>
      </c>
      <c r="D784" t="s">
        <v>15</v>
      </c>
      <c r="E784" t="s">
        <v>21</v>
      </c>
      <c r="F784">
        <v>276120</v>
      </c>
      <c r="G784" s="6">
        <v>238315.13386238771</v>
      </c>
      <c r="H784">
        <v>10</v>
      </c>
    </row>
    <row r="785" spans="1:8" x14ac:dyDescent="0.3">
      <c r="A785" s="5">
        <v>44647</v>
      </c>
      <c r="B785" t="s">
        <v>29</v>
      </c>
      <c r="C785" t="s">
        <v>30</v>
      </c>
      <c r="D785" t="s">
        <v>15</v>
      </c>
      <c r="E785" t="s">
        <v>31</v>
      </c>
      <c r="F785">
        <v>125023</v>
      </c>
      <c r="G785" s="6">
        <v>70324.925345742944</v>
      </c>
      <c r="H785">
        <v>15</v>
      </c>
    </row>
    <row r="786" spans="1:8" x14ac:dyDescent="0.3">
      <c r="A786" s="5">
        <v>44648</v>
      </c>
      <c r="B786" t="s">
        <v>13</v>
      </c>
      <c r="C786" t="s">
        <v>14</v>
      </c>
      <c r="D786" t="s">
        <v>15</v>
      </c>
      <c r="E786" t="s">
        <v>40</v>
      </c>
      <c r="F786">
        <v>41647</v>
      </c>
      <c r="G786" s="6">
        <v>35944.581147329489</v>
      </c>
      <c r="H786">
        <v>0</v>
      </c>
    </row>
    <row r="787" spans="1:8" x14ac:dyDescent="0.3">
      <c r="A787" s="5">
        <v>44648</v>
      </c>
      <c r="B787" t="s">
        <v>22</v>
      </c>
      <c r="C787" t="s">
        <v>23</v>
      </c>
      <c r="D787" t="s">
        <v>15</v>
      </c>
      <c r="E787" t="s">
        <v>46</v>
      </c>
      <c r="F787">
        <v>94095</v>
      </c>
      <c r="G787" s="6">
        <v>52911.508237888163</v>
      </c>
      <c r="H787">
        <v>0</v>
      </c>
    </row>
    <row r="788" spans="1:8" x14ac:dyDescent="0.3">
      <c r="A788" s="5">
        <v>44649</v>
      </c>
      <c r="B788" t="s">
        <v>13</v>
      </c>
      <c r="C788" t="s">
        <v>14</v>
      </c>
      <c r="D788" t="s">
        <v>15</v>
      </c>
      <c r="E788" t="s">
        <v>40</v>
      </c>
      <c r="F788">
        <v>296946</v>
      </c>
      <c r="G788" s="6">
        <v>256210.91845493563</v>
      </c>
      <c r="H788">
        <v>0</v>
      </c>
    </row>
    <row r="789" spans="1:8" x14ac:dyDescent="0.3">
      <c r="A789" s="5">
        <v>44649</v>
      </c>
      <c r="B789" t="s">
        <v>22</v>
      </c>
      <c r="C789" t="s">
        <v>23</v>
      </c>
      <c r="D789" t="s">
        <v>15</v>
      </c>
      <c r="E789" t="s">
        <v>46</v>
      </c>
      <c r="F789">
        <v>79191</v>
      </c>
      <c r="G789" s="6">
        <v>44399.655661892226</v>
      </c>
      <c r="H789">
        <v>0</v>
      </c>
    </row>
    <row r="790" spans="1:8" x14ac:dyDescent="0.3">
      <c r="A790" s="5">
        <v>44650</v>
      </c>
      <c r="B790" t="s">
        <v>29</v>
      </c>
      <c r="C790" t="s">
        <v>30</v>
      </c>
      <c r="D790" t="s">
        <v>15</v>
      </c>
      <c r="E790" t="s">
        <v>31</v>
      </c>
      <c r="F790">
        <v>220498</v>
      </c>
      <c r="G790" s="6">
        <v>190220.02373913428</v>
      </c>
      <c r="H790">
        <v>15</v>
      </c>
    </row>
    <row r="791" spans="1:8" x14ac:dyDescent="0.3">
      <c r="A791" s="5">
        <v>44650</v>
      </c>
      <c r="B791" t="s">
        <v>29</v>
      </c>
      <c r="C791" t="s">
        <v>30</v>
      </c>
      <c r="D791" t="s">
        <v>15</v>
      </c>
      <c r="E791" t="s">
        <v>31</v>
      </c>
      <c r="F791">
        <v>156127</v>
      </c>
      <c r="G791" s="6">
        <v>87497.76129499005</v>
      </c>
      <c r="H791">
        <v>15</v>
      </c>
    </row>
    <row r="792" spans="1:8" x14ac:dyDescent="0.3">
      <c r="A792" s="5">
        <v>44651</v>
      </c>
      <c r="B792" t="s">
        <v>13</v>
      </c>
      <c r="C792" t="s">
        <v>17</v>
      </c>
      <c r="D792" t="s">
        <v>15</v>
      </c>
      <c r="E792" t="s">
        <v>18</v>
      </c>
      <c r="F792">
        <v>165748</v>
      </c>
      <c r="G792" s="6">
        <v>142982.49255483187</v>
      </c>
      <c r="H792">
        <v>10</v>
      </c>
    </row>
    <row r="793" spans="1:8" x14ac:dyDescent="0.3">
      <c r="A793" s="5">
        <v>44651</v>
      </c>
      <c r="B793" t="s">
        <v>22</v>
      </c>
      <c r="C793" t="s">
        <v>23</v>
      </c>
      <c r="D793" t="s">
        <v>15</v>
      </c>
      <c r="E793" t="s">
        <v>46</v>
      </c>
      <c r="F793">
        <v>82004</v>
      </c>
      <c r="G793" s="6">
        <v>45857.473435422718</v>
      </c>
      <c r="H793">
        <v>0</v>
      </c>
    </row>
    <row r="794" spans="1:8" x14ac:dyDescent="0.3">
      <c r="A794" s="5">
        <v>44652</v>
      </c>
      <c r="B794" t="s">
        <v>29</v>
      </c>
      <c r="C794" t="s">
        <v>30</v>
      </c>
      <c r="D794" t="s">
        <v>15</v>
      </c>
      <c r="E794" t="s">
        <v>31</v>
      </c>
      <c r="F794">
        <v>91708</v>
      </c>
      <c r="G794" s="6">
        <v>79105.252058049722</v>
      </c>
      <c r="H794">
        <v>15</v>
      </c>
    </row>
    <row r="795" spans="1:8" x14ac:dyDescent="0.3">
      <c r="A795" s="5">
        <v>44652</v>
      </c>
      <c r="B795" t="s">
        <v>25</v>
      </c>
      <c r="C795" t="s">
        <v>45</v>
      </c>
      <c r="D795" t="s">
        <v>15</v>
      </c>
      <c r="E795" t="s">
        <v>51</v>
      </c>
      <c r="F795">
        <v>85172</v>
      </c>
      <c r="G795" s="6">
        <v>47495.953664996647</v>
      </c>
      <c r="H795">
        <v>0</v>
      </c>
    </row>
    <row r="796" spans="1:8" x14ac:dyDescent="0.3">
      <c r="A796" s="5">
        <v>44653</v>
      </c>
      <c r="B796" t="s">
        <v>13</v>
      </c>
      <c r="C796" t="s">
        <v>14</v>
      </c>
      <c r="D796" t="s">
        <v>15</v>
      </c>
      <c r="E796" t="s">
        <v>40</v>
      </c>
      <c r="F796">
        <v>147455</v>
      </c>
      <c r="G796" s="6">
        <v>127182.51083841575</v>
      </c>
      <c r="H796">
        <v>0</v>
      </c>
    </row>
    <row r="797" spans="1:8" x14ac:dyDescent="0.3">
      <c r="A797" s="5">
        <v>44653</v>
      </c>
      <c r="B797" t="s">
        <v>25</v>
      </c>
      <c r="C797" t="s">
        <v>33</v>
      </c>
      <c r="D797" t="s">
        <v>15</v>
      </c>
      <c r="E797" t="s">
        <v>37</v>
      </c>
      <c r="F797">
        <v>204504</v>
      </c>
      <c r="G797" s="6">
        <v>113466.01085049094</v>
      </c>
      <c r="H797">
        <v>0</v>
      </c>
    </row>
    <row r="798" spans="1:8" x14ac:dyDescent="0.3">
      <c r="A798" s="5">
        <v>44654</v>
      </c>
      <c r="B798" t="s">
        <v>13</v>
      </c>
      <c r="C798" t="s">
        <v>14</v>
      </c>
      <c r="D798" t="s">
        <v>15</v>
      </c>
      <c r="E798" t="s">
        <v>40</v>
      </c>
      <c r="F798">
        <v>111231</v>
      </c>
      <c r="G798" s="6">
        <v>95913.549090737768</v>
      </c>
      <c r="H798">
        <v>0</v>
      </c>
    </row>
    <row r="799" spans="1:8" x14ac:dyDescent="0.3">
      <c r="A799" s="5">
        <v>44654</v>
      </c>
      <c r="B799" t="s">
        <v>25</v>
      </c>
      <c r="C799" t="s">
        <v>33</v>
      </c>
      <c r="D799" t="s">
        <v>15</v>
      </c>
      <c r="E799" t="s">
        <v>37</v>
      </c>
      <c r="F799">
        <v>222553</v>
      </c>
      <c r="G799" s="6">
        <v>123294.52116914399</v>
      </c>
      <c r="H799">
        <v>0</v>
      </c>
    </row>
    <row r="800" spans="1:8" x14ac:dyDescent="0.3">
      <c r="A800" s="5">
        <v>44655</v>
      </c>
      <c r="B800" t="s">
        <v>19</v>
      </c>
      <c r="C800" t="s">
        <v>20</v>
      </c>
      <c r="D800" t="s">
        <v>15</v>
      </c>
      <c r="E800" t="s">
        <v>21</v>
      </c>
      <c r="F800">
        <v>114463</v>
      </c>
      <c r="G800" s="6">
        <v>98696.911700010474</v>
      </c>
      <c r="H800">
        <v>11</v>
      </c>
    </row>
    <row r="801" spans="1:8" x14ac:dyDescent="0.3">
      <c r="A801" s="5">
        <v>44655</v>
      </c>
      <c r="B801" t="s">
        <v>25</v>
      </c>
      <c r="C801" t="s">
        <v>45</v>
      </c>
      <c r="D801" t="s">
        <v>15</v>
      </c>
      <c r="E801" t="s">
        <v>51</v>
      </c>
      <c r="F801">
        <v>67110</v>
      </c>
      <c r="G801" s="6">
        <v>37166.927849494648</v>
      </c>
      <c r="H801">
        <v>0</v>
      </c>
    </row>
    <row r="802" spans="1:8" x14ac:dyDescent="0.3">
      <c r="A802" s="5">
        <v>44656</v>
      </c>
      <c r="B802" t="s">
        <v>19</v>
      </c>
      <c r="C802" t="s">
        <v>20</v>
      </c>
      <c r="D802" t="s">
        <v>15</v>
      </c>
      <c r="E802" t="s">
        <v>21</v>
      </c>
      <c r="F802">
        <v>199717</v>
      </c>
      <c r="G802" s="6">
        <v>172201.80959752321</v>
      </c>
      <c r="H802">
        <v>11</v>
      </c>
    </row>
    <row r="803" spans="1:8" x14ac:dyDescent="0.3">
      <c r="A803" s="5">
        <v>44656</v>
      </c>
      <c r="B803" t="s">
        <v>13</v>
      </c>
      <c r="C803" t="s">
        <v>27</v>
      </c>
      <c r="D803" t="s">
        <v>15</v>
      </c>
      <c r="E803" t="s">
        <v>28</v>
      </c>
      <c r="F803">
        <v>291989</v>
      </c>
      <c r="G803" s="6">
        <v>161675.67221933021</v>
      </c>
      <c r="H803">
        <v>0</v>
      </c>
    </row>
    <row r="804" spans="1:8" x14ac:dyDescent="0.3">
      <c r="A804" s="5">
        <v>44657</v>
      </c>
      <c r="B804" t="s">
        <v>19</v>
      </c>
      <c r="C804" t="s">
        <v>20</v>
      </c>
      <c r="D804" t="s">
        <v>15</v>
      </c>
      <c r="E804" t="s">
        <v>42</v>
      </c>
      <c r="F804">
        <v>102033</v>
      </c>
      <c r="G804" s="6">
        <v>87973.973494270685</v>
      </c>
      <c r="H804">
        <v>0</v>
      </c>
    </row>
    <row r="805" spans="1:8" x14ac:dyDescent="0.3">
      <c r="A805" s="5">
        <v>44657</v>
      </c>
      <c r="B805" t="s">
        <v>13</v>
      </c>
      <c r="C805" t="s">
        <v>27</v>
      </c>
      <c r="D805" t="s">
        <v>15</v>
      </c>
      <c r="E805" t="s">
        <v>28</v>
      </c>
      <c r="F805">
        <v>91159</v>
      </c>
      <c r="G805" s="6">
        <v>50467.635419604201</v>
      </c>
      <c r="H805">
        <v>0</v>
      </c>
    </row>
    <row r="806" spans="1:8" x14ac:dyDescent="0.3">
      <c r="A806" s="5">
        <v>44658</v>
      </c>
      <c r="B806" t="s">
        <v>13</v>
      </c>
      <c r="C806" t="s">
        <v>14</v>
      </c>
      <c r="D806" t="s">
        <v>15</v>
      </c>
      <c r="E806" t="s">
        <v>40</v>
      </c>
      <c r="F806">
        <v>100373</v>
      </c>
      <c r="G806" s="6">
        <v>86540.723912486108</v>
      </c>
      <c r="H806">
        <v>0</v>
      </c>
    </row>
    <row r="807" spans="1:8" x14ac:dyDescent="0.3">
      <c r="A807" s="5">
        <v>44658</v>
      </c>
      <c r="B807" t="s">
        <v>25</v>
      </c>
      <c r="C807" t="s">
        <v>33</v>
      </c>
      <c r="D807" t="s">
        <v>15</v>
      </c>
      <c r="E807" t="s">
        <v>37</v>
      </c>
      <c r="F807">
        <v>142210</v>
      </c>
      <c r="G807" s="6">
        <v>78698.213162895147</v>
      </c>
      <c r="H807">
        <v>0</v>
      </c>
    </row>
    <row r="808" spans="1:8" x14ac:dyDescent="0.3">
      <c r="A808" s="5">
        <v>44659</v>
      </c>
      <c r="B808" t="s">
        <v>13</v>
      </c>
      <c r="C808" t="s">
        <v>17</v>
      </c>
      <c r="D808" t="s">
        <v>15</v>
      </c>
      <c r="E808" t="s">
        <v>18</v>
      </c>
      <c r="F808">
        <v>67963</v>
      </c>
      <c r="G808" s="6">
        <v>58592.216095815376</v>
      </c>
      <c r="H808">
        <v>10</v>
      </c>
    </row>
    <row r="809" spans="1:8" x14ac:dyDescent="0.3">
      <c r="A809" s="5">
        <v>44659</v>
      </c>
      <c r="B809" t="s">
        <v>25</v>
      </c>
      <c r="C809" t="s">
        <v>33</v>
      </c>
      <c r="D809" t="s">
        <v>15</v>
      </c>
      <c r="E809" t="s">
        <v>37</v>
      </c>
      <c r="F809">
        <v>62848</v>
      </c>
      <c r="G809" s="6">
        <v>34750.946653481435</v>
      </c>
      <c r="H809">
        <v>0</v>
      </c>
    </row>
    <row r="810" spans="1:8" x14ac:dyDescent="0.3">
      <c r="A810" s="5">
        <v>44660</v>
      </c>
      <c r="B810" t="s">
        <v>19</v>
      </c>
      <c r="C810" t="s">
        <v>20</v>
      </c>
      <c r="D810" t="s">
        <v>15</v>
      </c>
      <c r="E810" t="s">
        <v>21</v>
      </c>
      <c r="F810">
        <v>106580</v>
      </c>
      <c r="G810" s="6">
        <v>91854.038690749061</v>
      </c>
      <c r="H810">
        <v>11</v>
      </c>
    </row>
    <row r="811" spans="1:8" x14ac:dyDescent="0.3">
      <c r="A811" s="5">
        <v>44660</v>
      </c>
      <c r="B811" t="s">
        <v>13</v>
      </c>
      <c r="C811" t="s">
        <v>14</v>
      </c>
      <c r="D811" t="s">
        <v>15</v>
      </c>
      <c r="E811" t="s">
        <v>40</v>
      </c>
      <c r="F811">
        <v>279016</v>
      </c>
      <c r="G811" s="6">
        <v>154066.59340295958</v>
      </c>
      <c r="H811">
        <v>0</v>
      </c>
    </row>
    <row r="812" spans="1:8" x14ac:dyDescent="0.3">
      <c r="A812" s="5">
        <v>44661</v>
      </c>
      <c r="B812" t="s">
        <v>13</v>
      </c>
      <c r="C812" t="s">
        <v>14</v>
      </c>
      <c r="D812" t="s">
        <v>15</v>
      </c>
      <c r="E812" t="s">
        <v>40</v>
      </c>
      <c r="F812">
        <v>138966</v>
      </c>
      <c r="G812" s="6">
        <v>119757.44752314896</v>
      </c>
      <c r="H812">
        <v>0</v>
      </c>
    </row>
    <row r="813" spans="1:8" x14ac:dyDescent="0.3">
      <c r="A813" s="5">
        <v>44661</v>
      </c>
      <c r="B813" t="s">
        <v>22</v>
      </c>
      <c r="C813" t="s">
        <v>23</v>
      </c>
      <c r="D813" t="s">
        <v>15</v>
      </c>
      <c r="E813" t="s">
        <v>46</v>
      </c>
      <c r="F813">
        <v>268612</v>
      </c>
      <c r="G813" s="6">
        <v>148111.81660205853</v>
      </c>
      <c r="H813">
        <v>0</v>
      </c>
    </row>
    <row r="814" spans="1:8" x14ac:dyDescent="0.3">
      <c r="A814" s="5">
        <v>44662</v>
      </c>
      <c r="B814" t="s">
        <v>13</v>
      </c>
      <c r="C814" t="s">
        <v>17</v>
      </c>
      <c r="D814" t="s">
        <v>15</v>
      </c>
      <c r="E814" t="s">
        <v>18</v>
      </c>
      <c r="F814">
        <v>91316</v>
      </c>
      <c r="G814" s="6">
        <v>78689.422453577135</v>
      </c>
      <c r="H814">
        <v>10</v>
      </c>
    </row>
    <row r="815" spans="1:8" x14ac:dyDescent="0.3">
      <c r="A815" s="5">
        <v>44662</v>
      </c>
      <c r="B815" t="s">
        <v>13</v>
      </c>
      <c r="C815" t="s">
        <v>14</v>
      </c>
      <c r="D815" t="s">
        <v>15</v>
      </c>
      <c r="E815" t="s">
        <v>50</v>
      </c>
      <c r="F815">
        <v>207195</v>
      </c>
      <c r="G815" s="6">
        <v>113944.82078584282</v>
      </c>
      <c r="H815">
        <v>0</v>
      </c>
    </row>
    <row r="816" spans="1:8" x14ac:dyDescent="0.3">
      <c r="A816" s="5">
        <v>44663</v>
      </c>
      <c r="B816" t="s">
        <v>13</v>
      </c>
      <c r="C816" t="s">
        <v>14</v>
      </c>
      <c r="D816" t="s">
        <v>15</v>
      </c>
      <c r="E816" t="s">
        <v>40</v>
      </c>
      <c r="F816">
        <v>168316</v>
      </c>
      <c r="G816" s="6">
        <v>145040.1649484536</v>
      </c>
      <c r="H816">
        <v>0</v>
      </c>
    </row>
    <row r="817" spans="1:8" x14ac:dyDescent="0.3">
      <c r="A817" s="5">
        <v>44663</v>
      </c>
      <c r="B817" t="s">
        <v>25</v>
      </c>
      <c r="C817" t="s">
        <v>33</v>
      </c>
      <c r="D817" t="s">
        <v>15</v>
      </c>
      <c r="E817" t="s">
        <v>37</v>
      </c>
      <c r="F817">
        <v>105570</v>
      </c>
      <c r="G817" s="6">
        <v>57956.173752310533</v>
      </c>
      <c r="H817">
        <v>0</v>
      </c>
    </row>
    <row r="818" spans="1:8" x14ac:dyDescent="0.3">
      <c r="A818" s="5">
        <v>44664</v>
      </c>
      <c r="B818" t="s">
        <v>19</v>
      </c>
      <c r="C818" t="s">
        <v>20</v>
      </c>
      <c r="D818" t="s">
        <v>15</v>
      </c>
      <c r="E818" t="s">
        <v>21</v>
      </c>
      <c r="F818">
        <v>210848</v>
      </c>
      <c r="G818" s="6">
        <v>181661.61610011838</v>
      </c>
      <c r="H818">
        <v>11</v>
      </c>
    </row>
    <row r="819" spans="1:8" x14ac:dyDescent="0.3">
      <c r="A819" s="5">
        <v>44664</v>
      </c>
      <c r="B819" t="s">
        <v>25</v>
      </c>
      <c r="C819" t="s">
        <v>45</v>
      </c>
      <c r="D819" t="s">
        <v>15</v>
      </c>
      <c r="E819" t="s">
        <v>51</v>
      </c>
      <c r="F819">
        <v>10922</v>
      </c>
      <c r="G819" s="6">
        <v>5975.6380344108447</v>
      </c>
      <c r="H819">
        <v>0</v>
      </c>
    </row>
    <row r="820" spans="1:8" x14ac:dyDescent="0.3">
      <c r="A820" s="5">
        <v>44665</v>
      </c>
      <c r="B820" t="s">
        <v>13</v>
      </c>
      <c r="C820" t="s">
        <v>17</v>
      </c>
      <c r="D820" t="s">
        <v>15</v>
      </c>
      <c r="E820" t="s">
        <v>18</v>
      </c>
      <c r="F820">
        <v>16820</v>
      </c>
      <c r="G820" s="6">
        <v>14484.310531540475</v>
      </c>
      <c r="H820">
        <v>10</v>
      </c>
    </row>
    <row r="821" spans="1:8" x14ac:dyDescent="0.3">
      <c r="A821" s="5">
        <v>44665</v>
      </c>
      <c r="B821" t="s">
        <v>13</v>
      </c>
      <c r="C821" t="s">
        <v>27</v>
      </c>
      <c r="D821" t="s">
        <v>15</v>
      </c>
      <c r="E821" t="s">
        <v>28</v>
      </c>
      <c r="F821">
        <v>130485</v>
      </c>
      <c r="G821" s="6">
        <v>71376.687821470055</v>
      </c>
      <c r="H821">
        <v>0</v>
      </c>
    </row>
    <row r="822" spans="1:8" x14ac:dyDescent="0.3">
      <c r="A822" s="5">
        <v>44666</v>
      </c>
      <c r="B822" t="s">
        <v>19</v>
      </c>
      <c r="C822" t="s">
        <v>20</v>
      </c>
      <c r="D822" t="s">
        <v>15</v>
      </c>
      <c r="E822" t="s">
        <v>21</v>
      </c>
      <c r="F822">
        <v>17431</v>
      </c>
      <c r="G822" s="6">
        <v>15008.018672199169</v>
      </c>
      <c r="H822">
        <v>10</v>
      </c>
    </row>
    <row r="823" spans="1:8" x14ac:dyDescent="0.3">
      <c r="A823" s="5">
        <v>44666</v>
      </c>
      <c r="B823" t="s">
        <v>13</v>
      </c>
      <c r="C823" t="s">
        <v>27</v>
      </c>
      <c r="D823" t="s">
        <v>15</v>
      </c>
      <c r="E823" t="s">
        <v>28</v>
      </c>
      <c r="F823">
        <v>62204</v>
      </c>
      <c r="G823" s="6">
        <v>33976.287190775962</v>
      </c>
      <c r="H823">
        <v>0</v>
      </c>
    </row>
    <row r="824" spans="1:8" x14ac:dyDescent="0.3">
      <c r="A824" s="5">
        <v>44667</v>
      </c>
      <c r="B824" t="s">
        <v>29</v>
      </c>
      <c r="C824" t="s">
        <v>30</v>
      </c>
      <c r="D824" t="s">
        <v>15</v>
      </c>
      <c r="E824" t="s">
        <v>31</v>
      </c>
      <c r="F824">
        <v>131362</v>
      </c>
      <c r="G824" s="6">
        <v>113099.74200192229</v>
      </c>
      <c r="H824">
        <v>15</v>
      </c>
    </row>
    <row r="825" spans="1:8" x14ac:dyDescent="0.3">
      <c r="A825" s="5">
        <v>44667</v>
      </c>
      <c r="B825" t="s">
        <v>13</v>
      </c>
      <c r="C825" t="s">
        <v>27</v>
      </c>
      <c r="D825" t="s">
        <v>15</v>
      </c>
      <c r="E825" t="s">
        <v>28</v>
      </c>
      <c r="F825">
        <v>64530</v>
      </c>
      <c r="G825" s="6">
        <v>35210.472912301702</v>
      </c>
      <c r="H825">
        <v>20</v>
      </c>
    </row>
    <row r="826" spans="1:8" x14ac:dyDescent="0.3">
      <c r="A826" s="5">
        <v>44668</v>
      </c>
      <c r="B826" t="s">
        <v>13</v>
      </c>
      <c r="C826" t="s">
        <v>17</v>
      </c>
      <c r="D826" t="s">
        <v>15</v>
      </c>
      <c r="E826" t="s">
        <v>18</v>
      </c>
      <c r="F826">
        <v>71742</v>
      </c>
      <c r="G826" s="6">
        <v>61765.13579474343</v>
      </c>
      <c r="H826">
        <v>10</v>
      </c>
    </row>
    <row r="827" spans="1:8" x14ac:dyDescent="0.3">
      <c r="A827" s="5">
        <v>44668</v>
      </c>
      <c r="B827" t="s">
        <v>13</v>
      </c>
      <c r="C827" t="s">
        <v>14</v>
      </c>
      <c r="D827" t="s">
        <v>15</v>
      </c>
      <c r="E827" t="s">
        <v>50</v>
      </c>
      <c r="F827">
        <v>140667</v>
      </c>
      <c r="G827" s="6">
        <v>76670.306073851767</v>
      </c>
      <c r="H827">
        <v>0</v>
      </c>
    </row>
    <row r="828" spans="1:8" x14ac:dyDescent="0.3">
      <c r="A828" s="5">
        <v>44669</v>
      </c>
      <c r="B828" t="s">
        <v>25</v>
      </c>
      <c r="C828" t="s">
        <v>33</v>
      </c>
      <c r="D828" t="s">
        <v>15</v>
      </c>
      <c r="E828" t="s">
        <v>34</v>
      </c>
      <c r="F828">
        <v>36349</v>
      </c>
      <c r="G828" s="6">
        <v>31290.088128620151</v>
      </c>
      <c r="H828">
        <v>29</v>
      </c>
    </row>
    <row r="829" spans="1:8" x14ac:dyDescent="0.3">
      <c r="A829" s="5">
        <v>44669</v>
      </c>
      <c r="B829" t="s">
        <v>22</v>
      </c>
      <c r="C829" t="s">
        <v>23</v>
      </c>
      <c r="D829" t="s">
        <v>15</v>
      </c>
      <c r="E829" t="s">
        <v>46</v>
      </c>
      <c r="F829">
        <v>77566</v>
      </c>
      <c r="G829" s="6">
        <v>42274.798401565815</v>
      </c>
      <c r="H829">
        <v>0</v>
      </c>
    </row>
    <row r="830" spans="1:8" x14ac:dyDescent="0.3">
      <c r="A830" s="5">
        <v>44670</v>
      </c>
      <c r="B830" t="s">
        <v>13</v>
      </c>
      <c r="C830" t="s">
        <v>14</v>
      </c>
      <c r="D830" t="s">
        <v>15</v>
      </c>
      <c r="E830" t="s">
        <v>40</v>
      </c>
      <c r="F830">
        <v>185245</v>
      </c>
      <c r="G830" s="6">
        <v>159442.41816899989</v>
      </c>
      <c r="H830">
        <v>0</v>
      </c>
    </row>
    <row r="831" spans="1:8" x14ac:dyDescent="0.3">
      <c r="A831" s="5">
        <v>44670</v>
      </c>
      <c r="B831" t="s">
        <v>13</v>
      </c>
      <c r="C831" t="s">
        <v>27</v>
      </c>
      <c r="D831" t="s">
        <v>15</v>
      </c>
      <c r="E831" t="s">
        <v>28</v>
      </c>
      <c r="F831">
        <v>125106</v>
      </c>
      <c r="G831" s="6">
        <v>67955.879540969225</v>
      </c>
      <c r="H831">
        <v>0</v>
      </c>
    </row>
    <row r="832" spans="1:8" x14ac:dyDescent="0.3">
      <c r="A832" s="5">
        <v>44671</v>
      </c>
      <c r="B832" t="s">
        <v>13</v>
      </c>
      <c r="C832" t="s">
        <v>14</v>
      </c>
      <c r="D832" t="s">
        <v>15</v>
      </c>
      <c r="E832" t="s">
        <v>40</v>
      </c>
      <c r="F832">
        <v>103529</v>
      </c>
      <c r="G832" s="6">
        <v>89103.611628883285</v>
      </c>
      <c r="H832">
        <v>0</v>
      </c>
    </row>
    <row r="833" spans="1:8" x14ac:dyDescent="0.3">
      <c r="A833" s="5">
        <v>44671</v>
      </c>
      <c r="B833" t="s">
        <v>43</v>
      </c>
      <c r="C833" t="s">
        <v>53</v>
      </c>
      <c r="D833" t="s">
        <v>15</v>
      </c>
      <c r="E833" t="s">
        <v>54</v>
      </c>
      <c r="F833">
        <v>43826</v>
      </c>
      <c r="G833" s="6">
        <v>23789.555052106934</v>
      </c>
      <c r="H833">
        <v>0</v>
      </c>
    </row>
    <row r="834" spans="1:8" x14ac:dyDescent="0.3">
      <c r="A834" s="5">
        <v>44672</v>
      </c>
      <c r="B834" t="s">
        <v>19</v>
      </c>
      <c r="C834" t="s">
        <v>20</v>
      </c>
      <c r="D834" t="s">
        <v>15</v>
      </c>
      <c r="E834" t="s">
        <v>21</v>
      </c>
      <c r="F834">
        <v>70987</v>
      </c>
      <c r="G834" s="6">
        <v>61090.37073356138</v>
      </c>
      <c r="H834">
        <v>11</v>
      </c>
    </row>
    <row r="835" spans="1:8" x14ac:dyDescent="0.3">
      <c r="A835" s="5">
        <v>44672</v>
      </c>
      <c r="B835" t="s">
        <v>13</v>
      </c>
      <c r="C835" t="s">
        <v>27</v>
      </c>
      <c r="D835" t="s">
        <v>15</v>
      </c>
      <c r="E835" t="s">
        <v>28</v>
      </c>
      <c r="F835">
        <v>142746</v>
      </c>
      <c r="G835" s="6">
        <v>77365.977615936601</v>
      </c>
      <c r="H835">
        <v>0</v>
      </c>
    </row>
    <row r="836" spans="1:8" x14ac:dyDescent="0.3">
      <c r="A836" s="5">
        <v>44673</v>
      </c>
      <c r="B836" t="s">
        <v>29</v>
      </c>
      <c r="C836" t="s">
        <v>30</v>
      </c>
      <c r="D836" t="s">
        <v>15</v>
      </c>
      <c r="E836" t="s">
        <v>38</v>
      </c>
      <c r="F836">
        <v>61272</v>
      </c>
      <c r="G836" s="6">
        <v>52722.839927722722</v>
      </c>
      <c r="H836">
        <v>0</v>
      </c>
    </row>
    <row r="837" spans="1:8" x14ac:dyDescent="0.3">
      <c r="A837" s="5">
        <v>44673</v>
      </c>
      <c r="B837" t="s">
        <v>13</v>
      </c>
      <c r="C837" t="s">
        <v>14</v>
      </c>
      <c r="D837" t="s">
        <v>15</v>
      </c>
      <c r="E837" t="s">
        <v>50</v>
      </c>
      <c r="F837">
        <v>223579</v>
      </c>
      <c r="G837" s="6">
        <v>120885.36809534724</v>
      </c>
      <c r="H837">
        <v>0</v>
      </c>
    </row>
    <row r="838" spans="1:8" x14ac:dyDescent="0.3">
      <c r="A838" s="5">
        <v>44674</v>
      </c>
      <c r="B838" t="s">
        <v>13</v>
      </c>
      <c r="C838" t="s">
        <v>14</v>
      </c>
      <c r="D838" t="s">
        <v>15</v>
      </c>
      <c r="E838" t="s">
        <v>40</v>
      </c>
      <c r="F838">
        <v>195281</v>
      </c>
      <c r="G838" s="6">
        <v>167997.81664333885</v>
      </c>
      <c r="H838">
        <v>0</v>
      </c>
    </row>
    <row r="839" spans="1:8" x14ac:dyDescent="0.3">
      <c r="A839" s="5">
        <v>44674</v>
      </c>
      <c r="B839" t="s">
        <v>25</v>
      </c>
      <c r="C839" t="s">
        <v>45</v>
      </c>
      <c r="D839" t="s">
        <v>15</v>
      </c>
      <c r="E839" t="s">
        <v>51</v>
      </c>
      <c r="F839">
        <v>2036</v>
      </c>
      <c r="G839" s="6">
        <v>1097.9689381576727</v>
      </c>
      <c r="H839">
        <v>0</v>
      </c>
    </row>
    <row r="840" spans="1:8" x14ac:dyDescent="0.3">
      <c r="A840" s="5">
        <v>44675</v>
      </c>
      <c r="B840" t="s">
        <v>19</v>
      </c>
      <c r="C840" t="s">
        <v>20</v>
      </c>
      <c r="D840" t="s">
        <v>15</v>
      </c>
      <c r="E840" t="s">
        <v>42</v>
      </c>
      <c r="F840">
        <v>221875</v>
      </c>
      <c r="G840" s="6">
        <v>190838.0133186788</v>
      </c>
      <c r="H840">
        <v>0</v>
      </c>
    </row>
    <row r="841" spans="1:8" x14ac:dyDescent="0.3">
      <c r="A841" s="5">
        <v>44675</v>
      </c>
      <c r="B841" t="s">
        <v>13</v>
      </c>
      <c r="C841" t="s">
        <v>14</v>
      </c>
      <c r="D841" t="s">
        <v>15</v>
      </c>
      <c r="E841" t="s">
        <v>41</v>
      </c>
      <c r="F841">
        <v>163177</v>
      </c>
      <c r="G841" s="6">
        <v>87988.797095383183</v>
      </c>
      <c r="H841">
        <v>0</v>
      </c>
    </row>
    <row r="842" spans="1:8" x14ac:dyDescent="0.3">
      <c r="A842" s="5">
        <v>44676</v>
      </c>
      <c r="B842" t="s">
        <v>13</v>
      </c>
      <c r="C842" t="s">
        <v>14</v>
      </c>
      <c r="D842" t="s">
        <v>15</v>
      </c>
      <c r="E842" t="s">
        <v>40</v>
      </c>
      <c r="F842">
        <v>73397</v>
      </c>
      <c r="G842" s="6">
        <v>63090.41066318802</v>
      </c>
      <c r="H842">
        <v>0</v>
      </c>
    </row>
    <row r="843" spans="1:8" x14ac:dyDescent="0.3">
      <c r="A843" s="5">
        <v>44676</v>
      </c>
      <c r="B843" t="s">
        <v>13</v>
      </c>
      <c r="C843" t="s">
        <v>14</v>
      </c>
      <c r="D843" t="s">
        <v>15</v>
      </c>
      <c r="E843" t="s">
        <v>50</v>
      </c>
      <c r="F843">
        <v>140232</v>
      </c>
      <c r="G843" s="6">
        <v>75593.927433495686</v>
      </c>
      <c r="H843">
        <v>0</v>
      </c>
    </row>
    <row r="844" spans="1:8" x14ac:dyDescent="0.3">
      <c r="A844" s="5">
        <v>44677</v>
      </c>
      <c r="B844" t="s">
        <v>29</v>
      </c>
      <c r="C844" t="s">
        <v>30</v>
      </c>
      <c r="D844" t="s">
        <v>15</v>
      </c>
      <c r="E844" t="s">
        <v>48</v>
      </c>
      <c r="F844">
        <v>120888</v>
      </c>
      <c r="G844" s="6">
        <v>103890.22452760283</v>
      </c>
      <c r="H844">
        <v>0</v>
      </c>
    </row>
    <row r="845" spans="1:8" x14ac:dyDescent="0.3">
      <c r="A845" s="5">
        <v>44677</v>
      </c>
      <c r="B845" t="s">
        <v>13</v>
      </c>
      <c r="C845" t="s">
        <v>14</v>
      </c>
      <c r="D845" t="s">
        <v>15</v>
      </c>
      <c r="E845" t="s">
        <v>50</v>
      </c>
      <c r="F845">
        <v>47042</v>
      </c>
      <c r="G845" s="6">
        <v>25353.379437145992</v>
      </c>
      <c r="H845">
        <v>0</v>
      </c>
    </row>
    <row r="846" spans="1:8" x14ac:dyDescent="0.3">
      <c r="A846" s="5">
        <v>44678</v>
      </c>
      <c r="B846" t="s">
        <v>13</v>
      </c>
      <c r="C846" t="s">
        <v>17</v>
      </c>
      <c r="D846" t="s">
        <v>15</v>
      </c>
      <c r="E846" t="s">
        <v>18</v>
      </c>
      <c r="F846">
        <v>20983</v>
      </c>
      <c r="G846" s="6">
        <v>18023.237545229673</v>
      </c>
      <c r="H846">
        <v>10</v>
      </c>
    </row>
    <row r="847" spans="1:8" x14ac:dyDescent="0.3">
      <c r="A847" s="5">
        <v>44678</v>
      </c>
      <c r="B847" t="s">
        <v>13</v>
      </c>
      <c r="C847" t="s">
        <v>14</v>
      </c>
      <c r="D847" t="s">
        <v>15</v>
      </c>
      <c r="E847" t="s">
        <v>40</v>
      </c>
      <c r="F847">
        <v>22285</v>
      </c>
      <c r="G847" s="6">
        <v>12006.081961591221</v>
      </c>
      <c r="H847">
        <v>0</v>
      </c>
    </row>
    <row r="848" spans="1:8" x14ac:dyDescent="0.3">
      <c r="A848" s="5">
        <v>44679</v>
      </c>
      <c r="B848" t="s">
        <v>19</v>
      </c>
      <c r="C848" t="s">
        <v>20</v>
      </c>
      <c r="D848" t="s">
        <v>15</v>
      </c>
      <c r="E848" t="s">
        <v>21</v>
      </c>
      <c r="F848">
        <v>238642</v>
      </c>
      <c r="G848" s="6">
        <v>204975.41799143265</v>
      </c>
      <c r="H848">
        <v>11</v>
      </c>
    </row>
    <row r="849" spans="1:8" x14ac:dyDescent="0.3">
      <c r="A849" s="5">
        <v>44679</v>
      </c>
      <c r="B849" t="s">
        <v>13</v>
      </c>
      <c r="C849" t="s">
        <v>14</v>
      </c>
      <c r="D849" t="s">
        <v>15</v>
      </c>
      <c r="E849" t="s">
        <v>41</v>
      </c>
      <c r="F849">
        <v>168545</v>
      </c>
      <c r="G849" s="6">
        <v>90674.204870026835</v>
      </c>
      <c r="H849">
        <v>0</v>
      </c>
    </row>
    <row r="850" spans="1:8" x14ac:dyDescent="0.3">
      <c r="A850" s="5">
        <v>44680</v>
      </c>
      <c r="B850" t="s">
        <v>19</v>
      </c>
      <c r="C850" t="s">
        <v>20</v>
      </c>
      <c r="D850" t="s">
        <v>15</v>
      </c>
      <c r="E850" t="s">
        <v>21</v>
      </c>
      <c r="F850">
        <v>39680</v>
      </c>
      <c r="G850" s="6">
        <v>34079.114649063195</v>
      </c>
      <c r="H850">
        <v>11</v>
      </c>
    </row>
    <row r="851" spans="1:8" x14ac:dyDescent="0.3">
      <c r="A851" s="5">
        <v>44680</v>
      </c>
      <c r="B851" t="s">
        <v>13</v>
      </c>
      <c r="C851" t="s">
        <v>27</v>
      </c>
      <c r="D851" t="s">
        <v>15</v>
      </c>
      <c r="E851" t="s">
        <v>28</v>
      </c>
      <c r="F851">
        <v>277019</v>
      </c>
      <c r="G851" s="6">
        <v>148772.12663047752</v>
      </c>
      <c r="H851">
        <v>0</v>
      </c>
    </row>
    <row r="852" spans="1:8" x14ac:dyDescent="0.3">
      <c r="A852" s="5">
        <v>44681</v>
      </c>
      <c r="B852" t="s">
        <v>19</v>
      </c>
      <c r="C852" t="s">
        <v>20</v>
      </c>
      <c r="D852" t="s">
        <v>15</v>
      </c>
      <c r="E852" t="s">
        <v>21</v>
      </c>
      <c r="F852">
        <v>107962</v>
      </c>
      <c r="G852" s="6">
        <v>92698.674258746294</v>
      </c>
      <c r="H852">
        <v>11</v>
      </c>
    </row>
    <row r="853" spans="1:8" x14ac:dyDescent="0.3">
      <c r="A853" s="5">
        <v>44681</v>
      </c>
      <c r="B853" t="s">
        <v>13</v>
      </c>
      <c r="C853" t="s">
        <v>14</v>
      </c>
      <c r="D853" t="s">
        <v>15</v>
      </c>
      <c r="E853" t="s">
        <v>41</v>
      </c>
      <c r="F853">
        <v>295608</v>
      </c>
      <c r="G853" s="6">
        <v>158718.98777664974</v>
      </c>
      <c r="H853">
        <v>0</v>
      </c>
    </row>
    <row r="854" spans="1:8" x14ac:dyDescent="0.3">
      <c r="A854" s="5">
        <v>44682</v>
      </c>
      <c r="B854" t="s">
        <v>13</v>
      </c>
      <c r="C854" t="s">
        <v>14</v>
      </c>
      <c r="D854" t="s">
        <v>15</v>
      </c>
      <c r="E854" t="s">
        <v>40</v>
      </c>
      <c r="F854">
        <v>107305</v>
      </c>
      <c r="G854" s="6">
        <v>92120.041369472179</v>
      </c>
      <c r="H854">
        <v>0</v>
      </c>
    </row>
    <row r="855" spans="1:8" x14ac:dyDescent="0.3">
      <c r="A855" s="5">
        <v>44682</v>
      </c>
      <c r="B855" t="s">
        <v>13</v>
      </c>
      <c r="C855" t="s">
        <v>14</v>
      </c>
      <c r="D855" t="s">
        <v>15</v>
      </c>
      <c r="E855" t="s">
        <v>40</v>
      </c>
      <c r="F855">
        <v>241170</v>
      </c>
      <c r="G855" s="6">
        <v>129026.01360974838</v>
      </c>
      <c r="H855">
        <v>0</v>
      </c>
    </row>
    <row r="856" spans="1:8" x14ac:dyDescent="0.3">
      <c r="A856" s="5">
        <v>44683</v>
      </c>
      <c r="B856" t="s">
        <v>13</v>
      </c>
      <c r="C856" t="s">
        <v>14</v>
      </c>
      <c r="D856" t="s">
        <v>15</v>
      </c>
      <c r="E856" t="s">
        <v>40</v>
      </c>
      <c r="F856">
        <v>217420</v>
      </c>
      <c r="G856" s="6">
        <v>186642.73729799091</v>
      </c>
      <c r="H856">
        <v>0</v>
      </c>
    </row>
    <row r="857" spans="1:8" x14ac:dyDescent="0.3">
      <c r="A857" s="5">
        <v>44683</v>
      </c>
      <c r="B857" t="s">
        <v>13</v>
      </c>
      <c r="C857" t="s">
        <v>14</v>
      </c>
      <c r="D857" t="s">
        <v>15</v>
      </c>
      <c r="E857" t="s">
        <v>40</v>
      </c>
      <c r="F857">
        <v>164403</v>
      </c>
      <c r="G857" s="6">
        <v>87953.956206819697</v>
      </c>
      <c r="H857">
        <v>0</v>
      </c>
    </row>
    <row r="858" spans="1:8" x14ac:dyDescent="0.3">
      <c r="A858" s="5">
        <v>44684</v>
      </c>
      <c r="B858" t="s">
        <v>13</v>
      </c>
      <c r="C858" t="s">
        <v>14</v>
      </c>
      <c r="D858" t="s">
        <v>15</v>
      </c>
      <c r="E858" t="s">
        <v>40</v>
      </c>
      <c r="F858">
        <v>102860</v>
      </c>
      <c r="G858" s="6">
        <v>88275.801925541353</v>
      </c>
      <c r="H858">
        <v>0</v>
      </c>
    </row>
    <row r="859" spans="1:8" x14ac:dyDescent="0.3">
      <c r="A859" s="5">
        <v>44684</v>
      </c>
      <c r="B859" t="s">
        <v>13</v>
      </c>
      <c r="C859" t="s">
        <v>14</v>
      </c>
      <c r="D859" t="s">
        <v>15</v>
      </c>
      <c r="E859" t="s">
        <v>41</v>
      </c>
      <c r="F859">
        <v>226977</v>
      </c>
      <c r="G859" s="6">
        <v>120853.06550789287</v>
      </c>
      <c r="H859">
        <v>0</v>
      </c>
    </row>
    <row r="860" spans="1:8" x14ac:dyDescent="0.3">
      <c r="A860" s="5">
        <v>44685</v>
      </c>
      <c r="B860" t="s">
        <v>29</v>
      </c>
      <c r="C860" t="s">
        <v>30</v>
      </c>
      <c r="D860" t="s">
        <v>15</v>
      </c>
      <c r="E860" t="s">
        <v>38</v>
      </c>
      <c r="F860">
        <v>272524</v>
      </c>
      <c r="G860" s="6">
        <v>233692.64876044306</v>
      </c>
      <c r="H860">
        <v>0</v>
      </c>
    </row>
    <row r="861" spans="1:8" x14ac:dyDescent="0.3">
      <c r="A861" s="5">
        <v>44685</v>
      </c>
      <c r="B861" t="s">
        <v>13</v>
      </c>
      <c r="C861" t="s">
        <v>14</v>
      </c>
      <c r="D861" t="s">
        <v>15</v>
      </c>
      <c r="E861" t="s">
        <v>40</v>
      </c>
      <c r="F861">
        <v>27550</v>
      </c>
      <c r="G861" s="6">
        <v>14654.506162273194</v>
      </c>
      <c r="H861">
        <v>0</v>
      </c>
    </row>
    <row r="862" spans="1:8" x14ac:dyDescent="0.3">
      <c r="A862" s="5">
        <v>44686</v>
      </c>
      <c r="B862" t="s">
        <v>13</v>
      </c>
      <c r="C862" t="s">
        <v>14</v>
      </c>
      <c r="D862" t="s">
        <v>15</v>
      </c>
      <c r="E862" t="s">
        <v>40</v>
      </c>
      <c r="F862">
        <v>280141</v>
      </c>
      <c r="G862" s="6">
        <v>240200.50978570955</v>
      </c>
      <c r="H862">
        <v>0</v>
      </c>
    </row>
    <row r="863" spans="1:8" x14ac:dyDescent="0.3">
      <c r="A863" s="5">
        <v>44686</v>
      </c>
      <c r="B863" t="s">
        <v>22</v>
      </c>
      <c r="C863" t="s">
        <v>23</v>
      </c>
      <c r="D863" t="s">
        <v>15</v>
      </c>
      <c r="E863" t="s">
        <v>46</v>
      </c>
      <c r="F863">
        <v>152305</v>
      </c>
      <c r="G863" s="6">
        <v>80786.591195232497</v>
      </c>
      <c r="H863">
        <v>0</v>
      </c>
    </row>
    <row r="864" spans="1:8" x14ac:dyDescent="0.3">
      <c r="A864" s="5">
        <v>44687</v>
      </c>
      <c r="B864" t="s">
        <v>19</v>
      </c>
      <c r="C864" t="s">
        <v>20</v>
      </c>
      <c r="D864" t="s">
        <v>15</v>
      </c>
      <c r="E864" t="s">
        <v>42</v>
      </c>
      <c r="F864">
        <v>219738</v>
      </c>
      <c r="G864" s="6">
        <v>188396.19078007431</v>
      </c>
      <c r="H864">
        <v>0</v>
      </c>
    </row>
    <row r="865" spans="1:8" x14ac:dyDescent="0.3">
      <c r="A865" s="5">
        <v>44687</v>
      </c>
      <c r="B865" t="s">
        <v>22</v>
      </c>
      <c r="C865" t="s">
        <v>23</v>
      </c>
      <c r="D865" t="s">
        <v>15</v>
      </c>
      <c r="E865" t="s">
        <v>46</v>
      </c>
      <c r="F865">
        <v>77774</v>
      </c>
      <c r="G865" s="6">
        <v>41183.545794604397</v>
      </c>
      <c r="H865">
        <v>0</v>
      </c>
    </row>
    <row r="866" spans="1:8" x14ac:dyDescent="0.3">
      <c r="A866" s="5">
        <v>44688</v>
      </c>
      <c r="B866" t="s">
        <v>13</v>
      </c>
      <c r="C866" t="s">
        <v>14</v>
      </c>
      <c r="D866" t="s">
        <v>15</v>
      </c>
      <c r="E866" t="s">
        <v>40</v>
      </c>
      <c r="F866">
        <v>165292</v>
      </c>
      <c r="G866" s="6">
        <v>141692.2394850828</v>
      </c>
      <c r="H866">
        <v>0</v>
      </c>
    </row>
    <row r="867" spans="1:8" x14ac:dyDescent="0.3">
      <c r="A867" s="5">
        <v>44688</v>
      </c>
      <c r="B867" t="s">
        <v>25</v>
      </c>
      <c r="C867" t="s">
        <v>45</v>
      </c>
      <c r="D867" t="s">
        <v>15</v>
      </c>
      <c r="E867" t="s">
        <v>51</v>
      </c>
      <c r="F867">
        <v>38888</v>
      </c>
      <c r="G867" s="6">
        <v>20518.196524350999</v>
      </c>
      <c r="H867">
        <v>0</v>
      </c>
    </row>
    <row r="868" spans="1:8" x14ac:dyDescent="0.3">
      <c r="A868" s="5">
        <v>44689</v>
      </c>
      <c r="B868" t="s">
        <v>29</v>
      </c>
      <c r="C868" t="s">
        <v>30</v>
      </c>
      <c r="D868" t="s">
        <v>15</v>
      </c>
      <c r="E868" t="s">
        <v>48</v>
      </c>
      <c r="F868">
        <v>137858</v>
      </c>
      <c r="G868" s="6">
        <v>118161.89135002744</v>
      </c>
      <c r="H868">
        <v>0</v>
      </c>
    </row>
    <row r="869" spans="1:8" x14ac:dyDescent="0.3">
      <c r="A869" s="5">
        <v>44689</v>
      </c>
      <c r="B869" t="s">
        <v>13</v>
      </c>
      <c r="C869" t="s">
        <v>14</v>
      </c>
      <c r="D869" t="s">
        <v>15</v>
      </c>
      <c r="E869" t="s">
        <v>40</v>
      </c>
      <c r="F869">
        <v>225760</v>
      </c>
      <c r="G869" s="6">
        <v>119036.04117383799</v>
      </c>
      <c r="H869">
        <v>0</v>
      </c>
    </row>
    <row r="870" spans="1:8" x14ac:dyDescent="0.3">
      <c r="A870" s="5">
        <v>44690</v>
      </c>
      <c r="B870" t="s">
        <v>13</v>
      </c>
      <c r="C870" t="s">
        <v>14</v>
      </c>
      <c r="D870" t="s">
        <v>15</v>
      </c>
      <c r="E870" t="s">
        <v>40</v>
      </c>
      <c r="F870">
        <v>71640</v>
      </c>
      <c r="G870" s="6">
        <v>61400.12940947184</v>
      </c>
      <c r="H870">
        <v>0</v>
      </c>
    </row>
    <row r="871" spans="1:8" x14ac:dyDescent="0.3">
      <c r="A871" s="5">
        <v>44690</v>
      </c>
      <c r="B871" t="s">
        <v>13</v>
      </c>
      <c r="C871" t="s">
        <v>27</v>
      </c>
      <c r="D871" t="s">
        <v>15</v>
      </c>
      <c r="E871" t="s">
        <v>36</v>
      </c>
      <c r="F871">
        <v>13501</v>
      </c>
      <c r="G871" s="6">
        <v>7114.8458903210567</v>
      </c>
      <c r="H871">
        <v>0</v>
      </c>
    </row>
    <row r="872" spans="1:8" x14ac:dyDescent="0.3">
      <c r="A872" s="5">
        <v>44691</v>
      </c>
      <c r="B872" t="s">
        <v>19</v>
      </c>
      <c r="C872" t="s">
        <v>20</v>
      </c>
      <c r="D872" t="s">
        <v>15</v>
      </c>
      <c r="E872" t="s">
        <v>42</v>
      </c>
      <c r="F872">
        <v>208493</v>
      </c>
      <c r="G872" s="6">
        <v>178683.83248745534</v>
      </c>
      <c r="H872">
        <v>0</v>
      </c>
    </row>
    <row r="873" spans="1:8" x14ac:dyDescent="0.3">
      <c r="A873" s="5">
        <v>44691</v>
      </c>
      <c r="B873" t="s">
        <v>13</v>
      </c>
      <c r="C873" t="s">
        <v>14</v>
      </c>
      <c r="D873" t="s">
        <v>15</v>
      </c>
      <c r="E873" t="s">
        <v>40</v>
      </c>
      <c r="F873">
        <v>173569</v>
      </c>
      <c r="G873" s="6">
        <v>90802.618915710322</v>
      </c>
      <c r="H873">
        <v>0</v>
      </c>
    </row>
    <row r="874" spans="1:8" x14ac:dyDescent="0.3">
      <c r="A874" s="5">
        <v>44692</v>
      </c>
      <c r="B874" t="s">
        <v>25</v>
      </c>
      <c r="C874" t="s">
        <v>33</v>
      </c>
      <c r="D874" t="s">
        <v>15</v>
      </c>
      <c r="E874" t="s">
        <v>34</v>
      </c>
      <c r="F874">
        <v>279538</v>
      </c>
      <c r="G874" s="6">
        <v>239555.8287092883</v>
      </c>
      <c r="H874">
        <v>29</v>
      </c>
    </row>
    <row r="875" spans="1:8" x14ac:dyDescent="0.3">
      <c r="A875" s="5">
        <v>44692</v>
      </c>
      <c r="B875" t="s">
        <v>25</v>
      </c>
      <c r="C875" t="s">
        <v>45</v>
      </c>
      <c r="D875" t="s">
        <v>15</v>
      </c>
      <c r="E875" t="s">
        <v>51</v>
      </c>
      <c r="F875">
        <v>31830</v>
      </c>
      <c r="G875" s="6">
        <v>16604.294945765057</v>
      </c>
      <c r="H875">
        <v>0</v>
      </c>
    </row>
    <row r="876" spans="1:8" x14ac:dyDescent="0.3">
      <c r="A876" s="5">
        <v>44693</v>
      </c>
      <c r="B876" t="s">
        <v>19</v>
      </c>
      <c r="C876" t="s">
        <v>20</v>
      </c>
      <c r="D876" t="s">
        <v>15</v>
      </c>
      <c r="E876" t="s">
        <v>21</v>
      </c>
      <c r="F876">
        <v>291341</v>
      </c>
      <c r="G876" s="6">
        <v>249450.43684077292</v>
      </c>
      <c r="H876">
        <v>10</v>
      </c>
    </row>
    <row r="877" spans="1:8" x14ac:dyDescent="0.3">
      <c r="A877" s="5">
        <v>44693</v>
      </c>
      <c r="B877" t="s">
        <v>25</v>
      </c>
      <c r="C877" t="s">
        <v>33</v>
      </c>
      <c r="D877" t="s">
        <v>15</v>
      </c>
      <c r="E877" t="s">
        <v>37</v>
      </c>
      <c r="F877">
        <v>1216</v>
      </c>
      <c r="G877" s="6">
        <v>634.05380974715388</v>
      </c>
      <c r="H877">
        <v>0</v>
      </c>
    </row>
    <row r="878" spans="1:8" x14ac:dyDescent="0.3">
      <c r="A878" s="5">
        <v>44694</v>
      </c>
      <c r="B878" t="s">
        <v>13</v>
      </c>
      <c r="C878" t="s">
        <v>17</v>
      </c>
      <c r="D878" t="s">
        <v>15</v>
      </c>
      <c r="E878" t="s">
        <v>18</v>
      </c>
      <c r="F878">
        <v>188744</v>
      </c>
      <c r="G878" s="6">
        <v>161594.98707288099</v>
      </c>
      <c r="H878">
        <v>10</v>
      </c>
    </row>
    <row r="879" spans="1:8" x14ac:dyDescent="0.3">
      <c r="A879" s="5">
        <v>44694</v>
      </c>
      <c r="B879" t="s">
        <v>25</v>
      </c>
      <c r="C879" t="s">
        <v>45</v>
      </c>
      <c r="D879" t="s">
        <v>15</v>
      </c>
      <c r="E879" t="s">
        <v>51</v>
      </c>
      <c r="F879">
        <v>202047</v>
      </c>
      <c r="G879" s="6">
        <v>104375.69401248929</v>
      </c>
      <c r="H879">
        <v>0</v>
      </c>
    </row>
    <row r="880" spans="1:8" x14ac:dyDescent="0.3">
      <c r="A880" s="5">
        <v>44695</v>
      </c>
      <c r="B880" t="s">
        <v>13</v>
      </c>
      <c r="C880" t="s">
        <v>17</v>
      </c>
      <c r="D880" t="s">
        <v>15</v>
      </c>
      <c r="E880" t="s">
        <v>18</v>
      </c>
      <c r="F880">
        <v>456</v>
      </c>
      <c r="G880" s="6">
        <v>390.32944228274971</v>
      </c>
      <c r="H880">
        <v>10</v>
      </c>
    </row>
    <row r="881" spans="1:8" x14ac:dyDescent="0.3">
      <c r="A881" s="5">
        <v>44695</v>
      </c>
      <c r="B881" t="s">
        <v>13</v>
      </c>
      <c r="C881" t="s">
        <v>27</v>
      </c>
      <c r="D881" t="s">
        <v>15</v>
      </c>
      <c r="E881" t="s">
        <v>28</v>
      </c>
      <c r="F881">
        <v>143655</v>
      </c>
      <c r="G881" s="6">
        <v>73749.571135292936</v>
      </c>
      <c r="H881">
        <v>0</v>
      </c>
    </row>
    <row r="882" spans="1:8" x14ac:dyDescent="0.3">
      <c r="A882" s="5">
        <v>44696</v>
      </c>
      <c r="B882" t="s">
        <v>29</v>
      </c>
      <c r="C882" t="s">
        <v>30</v>
      </c>
      <c r="D882" t="s">
        <v>15</v>
      </c>
      <c r="E882" t="s">
        <v>48</v>
      </c>
      <c r="F882">
        <v>131457</v>
      </c>
      <c r="G882" s="6">
        <v>112469.72257853403</v>
      </c>
      <c r="H882">
        <v>0</v>
      </c>
    </row>
    <row r="883" spans="1:8" x14ac:dyDescent="0.3">
      <c r="A883" s="5">
        <v>44696</v>
      </c>
      <c r="B883" t="s">
        <v>13</v>
      </c>
      <c r="C883" t="s">
        <v>14</v>
      </c>
      <c r="D883" t="s">
        <v>15</v>
      </c>
      <c r="E883" t="s">
        <v>41</v>
      </c>
      <c r="F883">
        <v>230126</v>
      </c>
      <c r="G883" s="6">
        <v>117998.20842752424</v>
      </c>
      <c r="H883">
        <v>0</v>
      </c>
    </row>
    <row r="884" spans="1:8" x14ac:dyDescent="0.3">
      <c r="A884" s="5">
        <v>44697</v>
      </c>
      <c r="B884" t="s">
        <v>13</v>
      </c>
      <c r="C884" t="s">
        <v>14</v>
      </c>
      <c r="D884" t="s">
        <v>15</v>
      </c>
      <c r="E884" t="s">
        <v>40</v>
      </c>
      <c r="F884">
        <v>63130</v>
      </c>
      <c r="G884" s="6">
        <v>53961.101808311352</v>
      </c>
      <c r="H884">
        <v>0</v>
      </c>
    </row>
    <row r="885" spans="1:8" x14ac:dyDescent="0.3">
      <c r="A885" s="5">
        <v>44697</v>
      </c>
      <c r="B885" t="s">
        <v>43</v>
      </c>
      <c r="C885" t="s">
        <v>53</v>
      </c>
      <c r="D885" t="s">
        <v>15</v>
      </c>
      <c r="E885" t="s">
        <v>54</v>
      </c>
      <c r="F885">
        <v>266499</v>
      </c>
      <c r="G885" s="6">
        <v>136521.9015869291</v>
      </c>
      <c r="H885">
        <v>0</v>
      </c>
    </row>
    <row r="886" spans="1:8" x14ac:dyDescent="0.3">
      <c r="A886" s="5">
        <v>44698</v>
      </c>
      <c r="B886" t="s">
        <v>19</v>
      </c>
      <c r="C886" t="s">
        <v>20</v>
      </c>
      <c r="D886" t="s">
        <v>15</v>
      </c>
      <c r="E886" t="s">
        <v>21</v>
      </c>
      <c r="F886">
        <v>70853</v>
      </c>
      <c r="G886" s="6">
        <v>60557.696100716908</v>
      </c>
      <c r="H886">
        <v>10</v>
      </c>
    </row>
    <row r="887" spans="1:8" x14ac:dyDescent="0.3">
      <c r="A887" s="5">
        <v>44698</v>
      </c>
      <c r="B887" t="s">
        <v>13</v>
      </c>
      <c r="C887" t="s">
        <v>14</v>
      </c>
      <c r="D887" t="s">
        <v>15</v>
      </c>
      <c r="E887" t="s">
        <v>40</v>
      </c>
      <c r="F887">
        <v>153505</v>
      </c>
      <c r="G887" s="6">
        <v>78380.423007582591</v>
      </c>
      <c r="H887">
        <v>0</v>
      </c>
    </row>
    <row r="888" spans="1:8" x14ac:dyDescent="0.3">
      <c r="A888" s="5">
        <v>44699</v>
      </c>
      <c r="B888" t="s">
        <v>19</v>
      </c>
      <c r="C888" t="s">
        <v>20</v>
      </c>
      <c r="D888" t="s">
        <v>15</v>
      </c>
      <c r="E888" t="s">
        <v>42</v>
      </c>
      <c r="F888">
        <v>39706</v>
      </c>
      <c r="G888" s="6">
        <v>33934.609272272581</v>
      </c>
      <c r="H888">
        <v>0</v>
      </c>
    </row>
    <row r="889" spans="1:8" x14ac:dyDescent="0.3">
      <c r="A889" s="5">
        <v>44699</v>
      </c>
      <c r="B889" t="s">
        <v>13</v>
      </c>
      <c r="C889" t="s">
        <v>14</v>
      </c>
      <c r="D889" t="s">
        <v>15</v>
      </c>
      <c r="E889" t="s">
        <v>40</v>
      </c>
      <c r="F889">
        <v>11968</v>
      </c>
      <c r="G889" s="6">
        <v>6086.5065731814202</v>
      </c>
      <c r="H889">
        <v>0</v>
      </c>
    </row>
    <row r="890" spans="1:8" x14ac:dyDescent="0.3">
      <c r="A890" s="5">
        <v>44700</v>
      </c>
      <c r="B890" t="s">
        <v>19</v>
      </c>
      <c r="C890" t="s">
        <v>20</v>
      </c>
      <c r="D890" t="s">
        <v>15</v>
      </c>
      <c r="E890" t="s">
        <v>21</v>
      </c>
      <c r="F890">
        <v>230544</v>
      </c>
      <c r="G890" s="6">
        <v>196978.54180094789</v>
      </c>
      <c r="H890">
        <v>16</v>
      </c>
    </row>
    <row r="891" spans="1:8" x14ac:dyDescent="0.3">
      <c r="A891" s="5">
        <v>44700</v>
      </c>
      <c r="B891" t="s">
        <v>13</v>
      </c>
      <c r="C891" t="s">
        <v>14</v>
      </c>
      <c r="D891" t="s">
        <v>15</v>
      </c>
      <c r="E891" t="s">
        <v>50</v>
      </c>
      <c r="F891">
        <v>301465</v>
      </c>
      <c r="G891" s="6">
        <v>152495.18760851162</v>
      </c>
      <c r="H891">
        <v>0</v>
      </c>
    </row>
    <row r="892" spans="1:8" x14ac:dyDescent="0.3">
      <c r="A892" s="5">
        <v>44701</v>
      </c>
      <c r="B892" t="s">
        <v>19</v>
      </c>
      <c r="C892" t="s">
        <v>20</v>
      </c>
      <c r="D892" t="s">
        <v>15</v>
      </c>
      <c r="E892" t="s">
        <v>21</v>
      </c>
      <c r="F892">
        <v>206597</v>
      </c>
      <c r="G892" s="6">
        <v>176446.9467188179</v>
      </c>
      <c r="H892">
        <v>10</v>
      </c>
    </row>
    <row r="893" spans="1:8" x14ac:dyDescent="0.3">
      <c r="A893" s="5">
        <v>44701</v>
      </c>
      <c r="B893" t="s">
        <v>13</v>
      </c>
      <c r="C893" t="s">
        <v>14</v>
      </c>
      <c r="D893" t="s">
        <v>15</v>
      </c>
      <c r="E893" t="s">
        <v>50</v>
      </c>
      <c r="F893">
        <v>9606</v>
      </c>
      <c r="G893" s="6">
        <v>4853.1034210486359</v>
      </c>
      <c r="H893">
        <v>0</v>
      </c>
    </row>
    <row r="894" spans="1:8" x14ac:dyDescent="0.3">
      <c r="A894" s="5">
        <v>44702</v>
      </c>
      <c r="B894" t="s">
        <v>13</v>
      </c>
      <c r="C894" t="s">
        <v>14</v>
      </c>
      <c r="D894" t="s">
        <v>15</v>
      </c>
      <c r="E894" t="s">
        <v>40</v>
      </c>
      <c r="F894">
        <v>204958</v>
      </c>
      <c r="G894" s="6">
        <v>175013.6251748252</v>
      </c>
      <c r="H894">
        <v>0</v>
      </c>
    </row>
    <row r="895" spans="1:8" x14ac:dyDescent="0.3">
      <c r="A895" s="5">
        <v>44702</v>
      </c>
      <c r="B895" t="s">
        <v>25</v>
      </c>
      <c r="C895" t="s">
        <v>45</v>
      </c>
      <c r="D895" t="s">
        <v>15</v>
      </c>
      <c r="E895" t="s">
        <v>51</v>
      </c>
      <c r="F895">
        <v>130037</v>
      </c>
      <c r="G895" s="6">
        <v>65495.824291909965</v>
      </c>
      <c r="H895">
        <v>0</v>
      </c>
    </row>
    <row r="896" spans="1:8" x14ac:dyDescent="0.3">
      <c r="A896" s="5">
        <v>44703</v>
      </c>
      <c r="B896" t="s">
        <v>25</v>
      </c>
      <c r="C896" t="s">
        <v>33</v>
      </c>
      <c r="D896" t="s">
        <v>15</v>
      </c>
      <c r="E896" t="s">
        <v>34</v>
      </c>
      <c r="F896">
        <v>262205</v>
      </c>
      <c r="G896" s="6">
        <v>223895.71375888429</v>
      </c>
      <c r="H896">
        <v>29</v>
      </c>
    </row>
    <row r="897" spans="1:8" x14ac:dyDescent="0.3">
      <c r="A897" s="5">
        <v>44703</v>
      </c>
      <c r="B897" t="s">
        <v>13</v>
      </c>
      <c r="C897" t="s">
        <v>14</v>
      </c>
      <c r="D897" t="s">
        <v>15</v>
      </c>
      <c r="E897" t="s">
        <v>50</v>
      </c>
      <c r="F897">
        <v>273669</v>
      </c>
      <c r="G897" s="6">
        <v>137576.52368814131</v>
      </c>
      <c r="H897">
        <v>0</v>
      </c>
    </row>
    <row r="898" spans="1:8" x14ac:dyDescent="0.3">
      <c r="A898" s="5">
        <v>44704</v>
      </c>
      <c r="B898" t="s">
        <v>19</v>
      </c>
      <c r="C898" t="s">
        <v>20</v>
      </c>
      <c r="D898" t="s">
        <v>15</v>
      </c>
      <c r="E898" t="s">
        <v>42</v>
      </c>
      <c r="F898">
        <v>189351</v>
      </c>
      <c r="G898" s="6">
        <v>161685.50376462654</v>
      </c>
      <c r="H898">
        <v>0</v>
      </c>
    </row>
    <row r="899" spans="1:8" x14ac:dyDescent="0.3">
      <c r="A899" s="5">
        <v>44704</v>
      </c>
      <c r="B899" t="s">
        <v>13</v>
      </c>
      <c r="C899" t="s">
        <v>14</v>
      </c>
      <c r="D899" t="s">
        <v>15</v>
      </c>
      <c r="E899" t="s">
        <v>41</v>
      </c>
      <c r="F899">
        <v>17302</v>
      </c>
      <c r="G899" s="6">
        <v>8689.84069823764</v>
      </c>
      <c r="H899">
        <v>0</v>
      </c>
    </row>
    <row r="900" spans="1:8" x14ac:dyDescent="0.3">
      <c r="A900" s="5">
        <v>44705</v>
      </c>
      <c r="B900" t="s">
        <v>29</v>
      </c>
      <c r="C900" t="s">
        <v>30</v>
      </c>
      <c r="D900" t="s">
        <v>15</v>
      </c>
      <c r="E900" t="s">
        <v>48</v>
      </c>
      <c r="F900">
        <v>60903</v>
      </c>
      <c r="G900" s="6">
        <v>51999.447923360014</v>
      </c>
      <c r="H900">
        <v>0</v>
      </c>
    </row>
    <row r="901" spans="1:8" x14ac:dyDescent="0.3">
      <c r="A901" s="5">
        <v>44705</v>
      </c>
      <c r="B901" t="s">
        <v>25</v>
      </c>
      <c r="C901" t="s">
        <v>45</v>
      </c>
      <c r="D901" t="s">
        <v>15</v>
      </c>
      <c r="E901" t="s">
        <v>51</v>
      </c>
      <c r="F901">
        <v>138991</v>
      </c>
      <c r="G901" s="6">
        <v>69784.279230635249</v>
      </c>
      <c r="H901">
        <v>0</v>
      </c>
    </row>
    <row r="902" spans="1:8" x14ac:dyDescent="0.3">
      <c r="A902" s="5">
        <v>44706</v>
      </c>
      <c r="B902" t="s">
        <v>19</v>
      </c>
      <c r="C902" t="s">
        <v>20</v>
      </c>
      <c r="D902" t="s">
        <v>15</v>
      </c>
      <c r="E902" t="s">
        <v>21</v>
      </c>
      <c r="F902">
        <v>197018</v>
      </c>
      <c r="G902" s="6">
        <v>168197.75333519917</v>
      </c>
      <c r="H902">
        <v>10</v>
      </c>
    </row>
    <row r="903" spans="1:8" x14ac:dyDescent="0.3">
      <c r="A903" s="5">
        <v>44706</v>
      </c>
      <c r="B903" t="s">
        <v>13</v>
      </c>
      <c r="C903" t="s">
        <v>14</v>
      </c>
      <c r="D903" t="s">
        <v>15</v>
      </c>
      <c r="E903" t="s">
        <v>41</v>
      </c>
      <c r="F903">
        <v>151305</v>
      </c>
      <c r="G903" s="6">
        <v>75781.174986134225</v>
      </c>
      <c r="H903">
        <v>0</v>
      </c>
    </row>
    <row r="904" spans="1:8" x14ac:dyDescent="0.3">
      <c r="A904" s="5">
        <v>44707</v>
      </c>
      <c r="B904" t="s">
        <v>19</v>
      </c>
      <c r="C904" t="s">
        <v>20</v>
      </c>
      <c r="D904" t="s">
        <v>15</v>
      </c>
      <c r="E904" t="s">
        <v>42</v>
      </c>
      <c r="F904">
        <v>266986</v>
      </c>
      <c r="G904" s="6">
        <v>227831.41721757242</v>
      </c>
      <c r="H904">
        <v>0</v>
      </c>
    </row>
    <row r="905" spans="1:8" x14ac:dyDescent="0.3">
      <c r="A905" s="5">
        <v>44707</v>
      </c>
      <c r="B905" t="s">
        <v>13</v>
      </c>
      <c r="C905" t="s">
        <v>14</v>
      </c>
      <c r="D905" t="s">
        <v>15</v>
      </c>
      <c r="E905" t="s">
        <v>40</v>
      </c>
      <c r="F905">
        <v>169187</v>
      </c>
      <c r="G905" s="6">
        <v>84729.886134623128</v>
      </c>
      <c r="H905">
        <v>0</v>
      </c>
    </row>
    <row r="906" spans="1:8" x14ac:dyDescent="0.3">
      <c r="A906" s="5">
        <v>44708</v>
      </c>
      <c r="B906" t="s">
        <v>13</v>
      </c>
      <c r="C906" t="s">
        <v>17</v>
      </c>
      <c r="D906" t="s">
        <v>15</v>
      </c>
      <c r="E906" t="s">
        <v>18</v>
      </c>
      <c r="F906">
        <v>97487</v>
      </c>
      <c r="G906" s="6">
        <v>83184.857233684073</v>
      </c>
      <c r="H906">
        <v>10</v>
      </c>
    </row>
    <row r="907" spans="1:8" x14ac:dyDescent="0.3">
      <c r="A907" s="5">
        <v>44708</v>
      </c>
      <c r="B907" t="s">
        <v>13</v>
      </c>
      <c r="C907" t="s">
        <v>14</v>
      </c>
      <c r="D907" t="s">
        <v>15</v>
      </c>
      <c r="E907" t="s">
        <v>50</v>
      </c>
      <c r="F907">
        <v>270049</v>
      </c>
      <c r="G907" s="6">
        <v>135108.4381457032</v>
      </c>
      <c r="H907">
        <v>0</v>
      </c>
    </row>
    <row r="908" spans="1:8" x14ac:dyDescent="0.3">
      <c r="A908" s="5">
        <v>44709</v>
      </c>
      <c r="B908" t="s">
        <v>19</v>
      </c>
      <c r="C908" t="s">
        <v>20</v>
      </c>
      <c r="D908" t="s">
        <v>15</v>
      </c>
      <c r="E908" t="s">
        <v>21</v>
      </c>
      <c r="F908">
        <v>299462</v>
      </c>
      <c r="G908" s="6">
        <v>255462.29385836027</v>
      </c>
      <c r="H908">
        <v>11</v>
      </c>
    </row>
    <row r="909" spans="1:8" x14ac:dyDescent="0.3">
      <c r="A909" s="5">
        <v>44709</v>
      </c>
      <c r="B909" t="s">
        <v>25</v>
      </c>
      <c r="C909" t="s">
        <v>33</v>
      </c>
      <c r="D909" t="s">
        <v>15</v>
      </c>
      <c r="E909" t="s">
        <v>37</v>
      </c>
      <c r="F909">
        <v>132702</v>
      </c>
      <c r="G909" s="6">
        <v>66281.263077495547</v>
      </c>
      <c r="H909">
        <v>0</v>
      </c>
    </row>
    <row r="910" spans="1:8" x14ac:dyDescent="0.3">
      <c r="A910" s="5">
        <v>44710</v>
      </c>
      <c r="B910" t="s">
        <v>29</v>
      </c>
      <c r="C910" t="s">
        <v>30</v>
      </c>
      <c r="D910" t="s">
        <v>15</v>
      </c>
      <c r="E910" t="s">
        <v>31</v>
      </c>
      <c r="F910">
        <v>282545</v>
      </c>
      <c r="G910" s="6">
        <v>240949.37214310002</v>
      </c>
      <c r="H910">
        <v>15</v>
      </c>
    </row>
    <row r="911" spans="1:8" x14ac:dyDescent="0.3">
      <c r="A911" s="5">
        <v>44710</v>
      </c>
      <c r="B911" t="s">
        <v>25</v>
      </c>
      <c r="C911" t="s">
        <v>45</v>
      </c>
      <c r="D911" t="s">
        <v>15</v>
      </c>
      <c r="E911" t="s">
        <v>51</v>
      </c>
      <c r="F911">
        <v>287741</v>
      </c>
      <c r="G911" s="6">
        <v>143710.44911797426</v>
      </c>
      <c r="H911">
        <v>0</v>
      </c>
    </row>
    <row r="912" spans="1:8" x14ac:dyDescent="0.3">
      <c r="A912" s="5">
        <v>44711</v>
      </c>
      <c r="B912" t="s">
        <v>29</v>
      </c>
      <c r="C912" t="s">
        <v>30</v>
      </c>
      <c r="D912" t="s">
        <v>15</v>
      </c>
      <c r="E912" t="s">
        <v>31</v>
      </c>
      <c r="F912">
        <v>160604</v>
      </c>
      <c r="G912" s="6">
        <v>136949.64992051679</v>
      </c>
      <c r="H912">
        <v>15</v>
      </c>
    </row>
    <row r="913" spans="1:8" x14ac:dyDescent="0.3">
      <c r="A913" s="5">
        <v>44711</v>
      </c>
      <c r="B913" t="s">
        <v>13</v>
      </c>
      <c r="C913" t="s">
        <v>14</v>
      </c>
      <c r="D913" t="s">
        <v>15</v>
      </c>
      <c r="E913" t="s">
        <v>41</v>
      </c>
      <c r="F913">
        <v>280401</v>
      </c>
      <c r="G913" s="6">
        <v>139879.21004798746</v>
      </c>
      <c r="H913">
        <v>0</v>
      </c>
    </row>
    <row r="914" spans="1:8" x14ac:dyDescent="0.3">
      <c r="A914" s="5">
        <v>44712</v>
      </c>
      <c r="B914" t="s">
        <v>19</v>
      </c>
      <c r="C914" t="s">
        <v>20</v>
      </c>
      <c r="D914" t="s">
        <v>15</v>
      </c>
      <c r="E914" t="s">
        <v>42</v>
      </c>
      <c r="F914">
        <v>158871</v>
      </c>
      <c r="G914" s="6">
        <v>135418.01642706894</v>
      </c>
      <c r="H914">
        <v>0</v>
      </c>
    </row>
    <row r="915" spans="1:8" x14ac:dyDescent="0.3">
      <c r="A915" s="5">
        <v>44712</v>
      </c>
      <c r="B915" t="s">
        <v>25</v>
      </c>
      <c r="C915" t="s">
        <v>45</v>
      </c>
      <c r="D915" t="s">
        <v>15</v>
      </c>
      <c r="E915" t="s">
        <v>51</v>
      </c>
      <c r="F915">
        <v>299853</v>
      </c>
      <c r="G915" s="6">
        <v>149377.50012389527</v>
      </c>
      <c r="H915">
        <v>0</v>
      </c>
    </row>
    <row r="916" spans="1:8" x14ac:dyDescent="0.3">
      <c r="A916" s="5">
        <v>44713</v>
      </c>
      <c r="B916" t="s">
        <v>13</v>
      </c>
      <c r="C916" t="s">
        <v>17</v>
      </c>
      <c r="D916" t="s">
        <v>15</v>
      </c>
      <c r="E916" t="s">
        <v>18</v>
      </c>
      <c r="F916">
        <v>123327</v>
      </c>
      <c r="G916" s="6">
        <v>105106.69008036163</v>
      </c>
      <c r="H916">
        <v>10</v>
      </c>
    </row>
    <row r="917" spans="1:8" x14ac:dyDescent="0.3">
      <c r="A917" s="5">
        <v>44713</v>
      </c>
      <c r="B917" t="s">
        <v>13</v>
      </c>
      <c r="C917" t="s">
        <v>14</v>
      </c>
      <c r="D917" t="s">
        <v>15</v>
      </c>
      <c r="E917" t="s">
        <v>40</v>
      </c>
      <c r="F917">
        <v>20219</v>
      </c>
      <c r="G917" s="6">
        <v>10049.452160015266</v>
      </c>
      <c r="H917">
        <v>0</v>
      </c>
    </row>
    <row r="918" spans="1:8" x14ac:dyDescent="0.3">
      <c r="A918" s="5">
        <v>44714</v>
      </c>
      <c r="B918" t="s">
        <v>25</v>
      </c>
      <c r="C918" t="s">
        <v>33</v>
      </c>
      <c r="D918" t="s">
        <v>15</v>
      </c>
      <c r="E918" t="s">
        <v>34</v>
      </c>
      <c r="F918">
        <v>14720</v>
      </c>
      <c r="G918" s="6">
        <v>12544.666301369864</v>
      </c>
      <c r="H918">
        <v>29</v>
      </c>
    </row>
    <row r="919" spans="1:8" x14ac:dyDescent="0.3">
      <c r="A919" s="5">
        <v>44714</v>
      </c>
      <c r="B919" t="s">
        <v>13</v>
      </c>
      <c r="C919" t="s">
        <v>14</v>
      </c>
      <c r="D919" t="s">
        <v>15</v>
      </c>
      <c r="E919" t="s">
        <v>40</v>
      </c>
      <c r="F919">
        <v>232977</v>
      </c>
      <c r="G919" s="6">
        <v>115592.97086037839</v>
      </c>
      <c r="H919">
        <v>0</v>
      </c>
    </row>
    <row r="920" spans="1:8" x14ac:dyDescent="0.3">
      <c r="A920" s="5">
        <v>44715</v>
      </c>
      <c r="B920" t="s">
        <v>19</v>
      </c>
      <c r="C920" t="s">
        <v>20</v>
      </c>
      <c r="D920" t="s">
        <v>15</v>
      </c>
      <c r="E920" t="s">
        <v>21</v>
      </c>
      <c r="F920">
        <v>16177</v>
      </c>
      <c r="G920" s="6">
        <v>13785.287108371853</v>
      </c>
      <c r="H920">
        <v>10</v>
      </c>
    </row>
    <row r="921" spans="1:8" x14ac:dyDescent="0.3">
      <c r="A921" s="5">
        <v>44715</v>
      </c>
      <c r="B921" t="s">
        <v>13</v>
      </c>
      <c r="C921" t="s">
        <v>14</v>
      </c>
      <c r="D921" t="s">
        <v>15</v>
      </c>
      <c r="E921" t="s">
        <v>41</v>
      </c>
      <c r="F921">
        <v>38762</v>
      </c>
      <c r="G921" s="6">
        <v>19227.046132945903</v>
      </c>
      <c r="H921">
        <v>0</v>
      </c>
    </row>
    <row r="922" spans="1:8" x14ac:dyDescent="0.3">
      <c r="A922" s="5">
        <v>44716</v>
      </c>
      <c r="B922" t="s">
        <v>19</v>
      </c>
      <c r="C922" t="s">
        <v>20</v>
      </c>
      <c r="D922" t="s">
        <v>15</v>
      </c>
      <c r="E922" t="s">
        <v>21</v>
      </c>
      <c r="F922">
        <v>68839</v>
      </c>
      <c r="G922" s="6">
        <v>58643.899950666004</v>
      </c>
      <c r="H922">
        <v>11</v>
      </c>
    </row>
    <row r="923" spans="1:8" x14ac:dyDescent="0.3">
      <c r="A923" s="5">
        <v>44716</v>
      </c>
      <c r="B923" t="s">
        <v>25</v>
      </c>
      <c r="C923" t="s">
        <v>45</v>
      </c>
      <c r="D923" t="s">
        <v>15</v>
      </c>
      <c r="E923" t="s">
        <v>51</v>
      </c>
      <c r="F923">
        <v>147836</v>
      </c>
      <c r="G923" s="6">
        <v>73262.429048843187</v>
      </c>
      <c r="H923">
        <v>0</v>
      </c>
    </row>
    <row r="924" spans="1:8" x14ac:dyDescent="0.3">
      <c r="A924" s="5">
        <v>44717</v>
      </c>
      <c r="B924" t="s">
        <v>29</v>
      </c>
      <c r="C924" t="s">
        <v>30</v>
      </c>
      <c r="D924" t="s">
        <v>15</v>
      </c>
      <c r="E924" t="s">
        <v>48</v>
      </c>
      <c r="F924">
        <v>212147</v>
      </c>
      <c r="G924" s="6">
        <v>180714.38535144116</v>
      </c>
      <c r="H924">
        <v>0</v>
      </c>
    </row>
    <row r="925" spans="1:8" x14ac:dyDescent="0.3">
      <c r="A925" s="5">
        <v>44717</v>
      </c>
      <c r="B925" t="s">
        <v>25</v>
      </c>
      <c r="C925" t="s">
        <v>33</v>
      </c>
      <c r="D925" t="s">
        <v>15</v>
      </c>
      <c r="E925" t="s">
        <v>37</v>
      </c>
      <c r="F925">
        <v>172699</v>
      </c>
      <c r="G925" s="6">
        <v>85372.490884335217</v>
      </c>
      <c r="H925">
        <v>0</v>
      </c>
    </row>
    <row r="926" spans="1:8" x14ac:dyDescent="0.3">
      <c r="A926" s="5">
        <v>44718</v>
      </c>
      <c r="B926" t="s">
        <v>19</v>
      </c>
      <c r="C926" t="s">
        <v>20</v>
      </c>
      <c r="D926" t="s">
        <v>15</v>
      </c>
      <c r="E926" t="s">
        <v>21</v>
      </c>
      <c r="F926">
        <v>290431</v>
      </c>
      <c r="G926" s="6">
        <v>247393.98925750397</v>
      </c>
      <c r="H926">
        <v>11</v>
      </c>
    </row>
    <row r="927" spans="1:8" x14ac:dyDescent="0.3">
      <c r="A927" s="5">
        <v>44718</v>
      </c>
      <c r="B927" t="s">
        <v>25</v>
      </c>
      <c r="C927" t="s">
        <v>45</v>
      </c>
      <c r="D927" t="s">
        <v>15</v>
      </c>
      <c r="E927" t="s">
        <v>51</v>
      </c>
      <c r="F927">
        <v>34393</v>
      </c>
      <c r="G927" s="6">
        <v>16921.388525494523</v>
      </c>
      <c r="H927">
        <v>0</v>
      </c>
    </row>
    <row r="928" spans="1:8" x14ac:dyDescent="0.3">
      <c r="A928" s="5">
        <v>44719</v>
      </c>
      <c r="B928" t="s">
        <v>29</v>
      </c>
      <c r="C928" t="s">
        <v>30</v>
      </c>
      <c r="D928" t="s">
        <v>15</v>
      </c>
      <c r="E928" t="s">
        <v>31</v>
      </c>
      <c r="F928">
        <v>175310</v>
      </c>
      <c r="G928" s="6">
        <v>149311.83648395233</v>
      </c>
      <c r="H928">
        <v>15</v>
      </c>
    </row>
    <row r="929" spans="1:8" x14ac:dyDescent="0.3">
      <c r="A929" s="5">
        <v>44719</v>
      </c>
      <c r="B929" t="s">
        <v>13</v>
      </c>
      <c r="C929" t="s">
        <v>14</v>
      </c>
      <c r="D929" t="s">
        <v>15</v>
      </c>
      <c r="E929" t="s">
        <v>41</v>
      </c>
      <c r="F929">
        <v>61549</v>
      </c>
      <c r="G929" s="6">
        <v>30262.364074801273</v>
      </c>
      <c r="H929">
        <v>0</v>
      </c>
    </row>
    <row r="930" spans="1:8" x14ac:dyDescent="0.3">
      <c r="A930" s="5">
        <v>44720</v>
      </c>
      <c r="B930" t="s">
        <v>25</v>
      </c>
      <c r="C930" t="s">
        <v>33</v>
      </c>
      <c r="D930" t="s">
        <v>15</v>
      </c>
      <c r="E930" t="s">
        <v>34</v>
      </c>
      <c r="F930">
        <v>93787</v>
      </c>
      <c r="G930" s="6">
        <v>79868.395929656544</v>
      </c>
      <c r="H930">
        <v>29</v>
      </c>
    </row>
    <row r="931" spans="1:8" x14ac:dyDescent="0.3">
      <c r="A931" s="5">
        <v>44720</v>
      </c>
      <c r="B931" t="s">
        <v>25</v>
      </c>
      <c r="C931" t="s">
        <v>45</v>
      </c>
      <c r="D931" t="s">
        <v>15</v>
      </c>
      <c r="E931" t="s">
        <v>51</v>
      </c>
      <c r="F931">
        <v>9343</v>
      </c>
      <c r="G931" s="6">
        <v>4579.41617778195</v>
      </c>
      <c r="H931">
        <v>0</v>
      </c>
    </row>
    <row r="932" spans="1:8" x14ac:dyDescent="0.3">
      <c r="A932" s="5">
        <v>44721</v>
      </c>
      <c r="B932" t="s">
        <v>29</v>
      </c>
      <c r="C932" t="s">
        <v>30</v>
      </c>
      <c r="D932" t="s">
        <v>15</v>
      </c>
      <c r="E932" t="s">
        <v>31</v>
      </c>
      <c r="F932">
        <v>52176</v>
      </c>
      <c r="G932" s="6">
        <v>44424.7016572336</v>
      </c>
      <c r="H932">
        <v>15</v>
      </c>
    </row>
    <row r="933" spans="1:8" x14ac:dyDescent="0.3">
      <c r="A933" s="5">
        <v>44721</v>
      </c>
      <c r="B933" t="s">
        <v>13</v>
      </c>
      <c r="C933" t="s">
        <v>14</v>
      </c>
      <c r="D933" t="s">
        <v>15</v>
      </c>
      <c r="E933" t="s">
        <v>41</v>
      </c>
      <c r="F933">
        <v>193401</v>
      </c>
      <c r="G933" s="6">
        <v>94573.117270866831</v>
      </c>
      <c r="H933">
        <v>0</v>
      </c>
    </row>
    <row r="934" spans="1:8" x14ac:dyDescent="0.3">
      <c r="A934" s="5">
        <v>44722</v>
      </c>
      <c r="B934" t="s">
        <v>29</v>
      </c>
      <c r="C934" t="s">
        <v>30</v>
      </c>
      <c r="D934" t="s">
        <v>15</v>
      </c>
      <c r="E934" t="s">
        <v>31</v>
      </c>
      <c r="F934">
        <v>72062</v>
      </c>
      <c r="G934" s="6">
        <v>61334.189011911629</v>
      </c>
      <c r="H934">
        <v>15</v>
      </c>
    </row>
    <row r="935" spans="1:8" x14ac:dyDescent="0.3">
      <c r="A935" s="5">
        <v>44722</v>
      </c>
      <c r="B935" t="s">
        <v>13</v>
      </c>
      <c r="C935" t="s">
        <v>14</v>
      </c>
      <c r="D935" t="s">
        <v>15</v>
      </c>
      <c r="E935" t="s">
        <v>41</v>
      </c>
      <c r="F935">
        <v>98209</v>
      </c>
      <c r="G935" s="6">
        <v>47943.336374159408</v>
      </c>
      <c r="H935">
        <v>0</v>
      </c>
    </row>
    <row r="936" spans="1:8" x14ac:dyDescent="0.3">
      <c r="A936" s="5">
        <v>44723</v>
      </c>
      <c r="B936" t="s">
        <v>19</v>
      </c>
      <c r="C936" t="s">
        <v>20</v>
      </c>
      <c r="D936" t="s">
        <v>15</v>
      </c>
      <c r="E936" t="s">
        <v>42</v>
      </c>
      <c r="F936">
        <v>208273</v>
      </c>
      <c r="G936" s="6">
        <v>177260.66623222161</v>
      </c>
      <c r="H936">
        <v>0</v>
      </c>
    </row>
    <row r="937" spans="1:8" x14ac:dyDescent="0.3">
      <c r="A937" s="5">
        <v>44723</v>
      </c>
      <c r="B937" t="s">
        <v>13</v>
      </c>
      <c r="C937" t="s">
        <v>14</v>
      </c>
      <c r="D937" t="s">
        <v>15</v>
      </c>
      <c r="E937" t="s">
        <v>40</v>
      </c>
      <c r="F937">
        <v>261617</v>
      </c>
      <c r="G937" s="6">
        <v>127577.21979881257</v>
      </c>
      <c r="H937">
        <v>0</v>
      </c>
    </row>
    <row r="938" spans="1:8" x14ac:dyDescent="0.3">
      <c r="A938" s="5">
        <v>44724</v>
      </c>
      <c r="B938" t="s">
        <v>29</v>
      </c>
      <c r="C938" t="s">
        <v>30</v>
      </c>
      <c r="D938" t="s">
        <v>15</v>
      </c>
      <c r="E938" t="s">
        <v>48</v>
      </c>
      <c r="F938">
        <v>67419</v>
      </c>
      <c r="G938" s="6">
        <v>57331.111658593625</v>
      </c>
      <c r="H938">
        <v>0</v>
      </c>
    </row>
    <row r="939" spans="1:8" x14ac:dyDescent="0.3">
      <c r="A939" s="5">
        <v>44724</v>
      </c>
      <c r="B939" t="s">
        <v>25</v>
      </c>
      <c r="C939" t="s">
        <v>45</v>
      </c>
      <c r="D939" t="s">
        <v>15</v>
      </c>
      <c r="E939" t="s">
        <v>51</v>
      </c>
      <c r="F939">
        <v>292290</v>
      </c>
      <c r="G939" s="6">
        <v>142509.32893120393</v>
      </c>
      <c r="H939">
        <v>0</v>
      </c>
    </row>
    <row r="940" spans="1:8" x14ac:dyDescent="0.3">
      <c r="A940" s="5">
        <v>44725</v>
      </c>
      <c r="B940" t="s">
        <v>13</v>
      </c>
      <c r="C940" t="s">
        <v>14</v>
      </c>
      <c r="D940" t="s">
        <v>15</v>
      </c>
      <c r="E940" t="s">
        <v>50</v>
      </c>
      <c r="F940">
        <v>232127</v>
      </c>
      <c r="G940" s="6">
        <v>197365.69303482588</v>
      </c>
      <c r="H940">
        <v>0</v>
      </c>
    </row>
    <row r="941" spans="1:8" x14ac:dyDescent="0.3">
      <c r="A941" s="5">
        <v>44725</v>
      </c>
      <c r="B941" t="s">
        <v>25</v>
      </c>
      <c r="C941" t="s">
        <v>45</v>
      </c>
      <c r="D941" t="s">
        <v>15</v>
      </c>
      <c r="E941" t="s">
        <v>51</v>
      </c>
      <c r="F941">
        <v>200808</v>
      </c>
      <c r="G941" s="6">
        <v>97685.673512936773</v>
      </c>
      <c r="H941">
        <v>0</v>
      </c>
    </row>
    <row r="942" spans="1:8" x14ac:dyDescent="0.3">
      <c r="A942" s="5">
        <v>44726</v>
      </c>
      <c r="B942" t="s">
        <v>19</v>
      </c>
      <c r="C942" t="s">
        <v>20</v>
      </c>
      <c r="D942" t="s">
        <v>15</v>
      </c>
      <c r="E942" t="s">
        <v>42</v>
      </c>
      <c r="F942">
        <v>70267</v>
      </c>
      <c r="G942" s="6">
        <v>59733.427200757986</v>
      </c>
      <c r="H942">
        <v>0</v>
      </c>
    </row>
    <row r="943" spans="1:8" x14ac:dyDescent="0.3">
      <c r="A943" s="5">
        <v>44726</v>
      </c>
      <c r="B943" t="s">
        <v>13</v>
      </c>
      <c r="C943" t="s">
        <v>14</v>
      </c>
      <c r="D943" t="s">
        <v>15</v>
      </c>
      <c r="E943" t="s">
        <v>41</v>
      </c>
      <c r="F943">
        <v>78584</v>
      </c>
      <c r="G943" s="6">
        <v>38211.919058118452</v>
      </c>
      <c r="H943">
        <v>0</v>
      </c>
    </row>
    <row r="944" spans="1:8" x14ac:dyDescent="0.3">
      <c r="A944" s="5">
        <v>44727</v>
      </c>
      <c r="B944" t="s">
        <v>29</v>
      </c>
      <c r="C944" t="s">
        <v>30</v>
      </c>
      <c r="D944" t="s">
        <v>15</v>
      </c>
      <c r="E944" t="s">
        <v>48</v>
      </c>
      <c r="F944">
        <v>3900</v>
      </c>
      <c r="G944" s="6">
        <v>3315.0690999291282</v>
      </c>
      <c r="H944">
        <v>0</v>
      </c>
    </row>
    <row r="945" spans="1:8" x14ac:dyDescent="0.3">
      <c r="A945" s="5">
        <v>44727</v>
      </c>
      <c r="B945" t="s">
        <v>13</v>
      </c>
      <c r="C945" t="s">
        <v>14</v>
      </c>
      <c r="D945" t="s">
        <v>15</v>
      </c>
      <c r="E945" t="s">
        <v>41</v>
      </c>
      <c r="F945">
        <v>277904</v>
      </c>
      <c r="G945" s="6">
        <v>134780.18450071011</v>
      </c>
      <c r="H945">
        <v>0</v>
      </c>
    </row>
    <row r="946" spans="1:8" x14ac:dyDescent="0.3">
      <c r="A946" s="5">
        <v>44728</v>
      </c>
      <c r="B946" t="s">
        <v>29</v>
      </c>
      <c r="C946" t="s">
        <v>30</v>
      </c>
      <c r="D946" t="s">
        <v>15</v>
      </c>
      <c r="E946" t="s">
        <v>48</v>
      </c>
      <c r="F946">
        <v>133724</v>
      </c>
      <c r="G946" s="6">
        <v>113638.2360998259</v>
      </c>
      <c r="H946">
        <v>0</v>
      </c>
    </row>
    <row r="947" spans="1:8" x14ac:dyDescent="0.3">
      <c r="A947" s="5">
        <v>44728</v>
      </c>
      <c r="B947" t="s">
        <v>25</v>
      </c>
      <c r="C947" t="s">
        <v>45</v>
      </c>
      <c r="D947" t="s">
        <v>15</v>
      </c>
      <c r="E947" t="s">
        <v>51</v>
      </c>
      <c r="F947">
        <v>285592</v>
      </c>
      <c r="G947" s="6">
        <v>137989.24096120469</v>
      </c>
      <c r="H947">
        <v>0</v>
      </c>
    </row>
    <row r="948" spans="1:8" x14ac:dyDescent="0.3">
      <c r="A948" s="5">
        <v>44729</v>
      </c>
      <c r="B948" t="s">
        <v>19</v>
      </c>
      <c r="C948" t="s">
        <v>20</v>
      </c>
      <c r="D948" t="s">
        <v>15</v>
      </c>
      <c r="E948" t="s">
        <v>42</v>
      </c>
      <c r="F948">
        <v>92629</v>
      </c>
      <c r="G948" s="6">
        <v>78691.376073447071</v>
      </c>
      <c r="H948">
        <v>0</v>
      </c>
    </row>
    <row r="949" spans="1:8" x14ac:dyDescent="0.3">
      <c r="A949" s="5">
        <v>44729</v>
      </c>
      <c r="B949" t="s">
        <v>43</v>
      </c>
      <c r="C949" t="s">
        <v>53</v>
      </c>
      <c r="D949" t="s">
        <v>15</v>
      </c>
      <c r="E949" t="s">
        <v>54</v>
      </c>
      <c r="F949">
        <v>82686</v>
      </c>
      <c r="G949" s="6">
        <v>39689.009368954452</v>
      </c>
      <c r="H949">
        <v>0</v>
      </c>
    </row>
    <row r="950" spans="1:8" x14ac:dyDescent="0.3">
      <c r="A950" s="5">
        <v>44730</v>
      </c>
      <c r="B950" t="s">
        <v>13</v>
      </c>
      <c r="C950" t="s">
        <v>14</v>
      </c>
      <c r="D950" t="s">
        <v>15</v>
      </c>
      <c r="E950" t="s">
        <v>40</v>
      </c>
      <c r="F950">
        <v>270096</v>
      </c>
      <c r="G950" s="6">
        <v>229406.33943763518</v>
      </c>
      <c r="H950">
        <v>0</v>
      </c>
    </row>
    <row r="951" spans="1:8" x14ac:dyDescent="0.3">
      <c r="A951" s="5">
        <v>44730</v>
      </c>
      <c r="B951" t="s">
        <v>25</v>
      </c>
      <c r="C951" t="s">
        <v>45</v>
      </c>
      <c r="D951" t="s">
        <v>15</v>
      </c>
      <c r="E951" t="s">
        <v>51</v>
      </c>
      <c r="F951">
        <v>284943</v>
      </c>
      <c r="G951" s="6">
        <v>136736.09045132907</v>
      </c>
      <c r="H951">
        <v>0</v>
      </c>
    </row>
    <row r="952" spans="1:8" x14ac:dyDescent="0.3">
      <c r="A952" s="5">
        <v>44731</v>
      </c>
      <c r="B952" t="s">
        <v>19</v>
      </c>
      <c r="C952" t="s">
        <v>20</v>
      </c>
      <c r="D952" t="s">
        <v>15</v>
      </c>
      <c r="E952" t="s">
        <v>42</v>
      </c>
      <c r="F952">
        <v>37662</v>
      </c>
      <c r="G952" s="6">
        <v>31973.536903757384</v>
      </c>
      <c r="H952">
        <v>0</v>
      </c>
    </row>
    <row r="953" spans="1:8" x14ac:dyDescent="0.3">
      <c r="A953" s="5">
        <v>44731</v>
      </c>
      <c r="B953" t="s">
        <v>25</v>
      </c>
      <c r="C953" t="s">
        <v>45</v>
      </c>
      <c r="D953" t="s">
        <v>15</v>
      </c>
      <c r="E953" t="s">
        <v>51</v>
      </c>
      <c r="F953">
        <v>130229</v>
      </c>
      <c r="G953" s="6">
        <v>62204.962290134485</v>
      </c>
      <c r="H953">
        <v>0</v>
      </c>
    </row>
    <row r="954" spans="1:8" x14ac:dyDescent="0.3">
      <c r="A954" s="5">
        <v>44732</v>
      </c>
      <c r="B954" t="s">
        <v>19</v>
      </c>
      <c r="C954" t="s">
        <v>20</v>
      </c>
      <c r="D954" t="s">
        <v>15</v>
      </c>
      <c r="E954" t="s">
        <v>42</v>
      </c>
      <c r="F954">
        <v>38162</v>
      </c>
      <c r="G954" s="6">
        <v>32395.641013431745</v>
      </c>
      <c r="H954">
        <v>0</v>
      </c>
    </row>
    <row r="955" spans="1:8" x14ac:dyDescent="0.3">
      <c r="A955" s="5">
        <v>44732</v>
      </c>
      <c r="B955" t="s">
        <v>25</v>
      </c>
      <c r="C955" t="s">
        <v>33</v>
      </c>
      <c r="D955" t="s">
        <v>15</v>
      </c>
      <c r="E955" t="s">
        <v>37</v>
      </c>
      <c r="F955">
        <v>168061</v>
      </c>
      <c r="G955" s="6">
        <v>80235.334073765873</v>
      </c>
      <c r="H955">
        <v>0</v>
      </c>
    </row>
    <row r="956" spans="1:8" x14ac:dyDescent="0.3">
      <c r="A956" s="5">
        <v>44733</v>
      </c>
      <c r="B956" t="s">
        <v>19</v>
      </c>
      <c r="C956" t="s">
        <v>20</v>
      </c>
      <c r="D956" t="s">
        <v>15</v>
      </c>
      <c r="E956" t="s">
        <v>42</v>
      </c>
      <c r="F956">
        <v>166685</v>
      </c>
      <c r="G956" s="6">
        <v>141452.39119144328</v>
      </c>
      <c r="H956">
        <v>0</v>
      </c>
    </row>
    <row r="957" spans="1:8" x14ac:dyDescent="0.3">
      <c r="A957" s="5">
        <v>44733</v>
      </c>
      <c r="B957" t="s">
        <v>25</v>
      </c>
      <c r="C957" t="s">
        <v>45</v>
      </c>
      <c r="D957" t="s">
        <v>15</v>
      </c>
      <c r="E957" t="s">
        <v>51</v>
      </c>
      <c r="F957">
        <v>70087</v>
      </c>
      <c r="G957" s="6">
        <v>33458.385393372635</v>
      </c>
      <c r="H957">
        <v>0</v>
      </c>
    </row>
    <row r="958" spans="1:8" x14ac:dyDescent="0.3">
      <c r="A958" s="5">
        <v>44734</v>
      </c>
      <c r="B958" t="s">
        <v>19</v>
      </c>
      <c r="C958" t="s">
        <v>20</v>
      </c>
      <c r="D958" t="s">
        <v>15</v>
      </c>
      <c r="E958" t="s">
        <v>42</v>
      </c>
      <c r="F958">
        <v>45528</v>
      </c>
      <c r="G958" s="6">
        <v>38635.293448373945</v>
      </c>
      <c r="H958">
        <v>0</v>
      </c>
    </row>
    <row r="959" spans="1:8" x14ac:dyDescent="0.3">
      <c r="A959" s="5">
        <v>44734</v>
      </c>
      <c r="B959" t="s">
        <v>25</v>
      </c>
      <c r="C959" t="s">
        <v>45</v>
      </c>
      <c r="D959" t="s">
        <v>15</v>
      </c>
      <c r="E959" t="s">
        <v>51</v>
      </c>
      <c r="F959">
        <v>105811</v>
      </c>
      <c r="G959" s="6">
        <v>50454.279922779919</v>
      </c>
      <c r="H959">
        <v>0</v>
      </c>
    </row>
    <row r="960" spans="1:8" x14ac:dyDescent="0.3">
      <c r="A960" s="5">
        <v>44735</v>
      </c>
      <c r="B960" t="s">
        <v>29</v>
      </c>
      <c r="C960" t="s">
        <v>30</v>
      </c>
      <c r="D960" t="s">
        <v>15</v>
      </c>
      <c r="E960" t="s">
        <v>31</v>
      </c>
      <c r="F960">
        <v>104304</v>
      </c>
      <c r="G960" s="6">
        <v>88506.045842696636</v>
      </c>
      <c r="H960">
        <v>15</v>
      </c>
    </row>
    <row r="961" spans="1:8" x14ac:dyDescent="0.3">
      <c r="A961" s="5">
        <v>44735</v>
      </c>
      <c r="B961" t="s">
        <v>25</v>
      </c>
      <c r="C961" t="s">
        <v>45</v>
      </c>
      <c r="D961" t="s">
        <v>15</v>
      </c>
      <c r="E961" t="s">
        <v>51</v>
      </c>
      <c r="F961">
        <v>261442</v>
      </c>
      <c r="G961" s="6">
        <v>124630.01267964821</v>
      </c>
      <c r="H961">
        <v>0</v>
      </c>
    </row>
    <row r="962" spans="1:8" x14ac:dyDescent="0.3">
      <c r="A962" s="5">
        <v>44736</v>
      </c>
      <c r="B962" t="s">
        <v>19</v>
      </c>
      <c r="C962" t="s">
        <v>20</v>
      </c>
      <c r="D962" t="s">
        <v>15</v>
      </c>
      <c r="E962" t="s">
        <v>42</v>
      </c>
      <c r="F962">
        <v>297728</v>
      </c>
      <c r="G962" s="6">
        <v>252515.380808327</v>
      </c>
      <c r="H962">
        <v>0</v>
      </c>
    </row>
    <row r="963" spans="1:8" x14ac:dyDescent="0.3">
      <c r="A963" s="5">
        <v>44736</v>
      </c>
      <c r="B963" t="s">
        <v>13</v>
      </c>
      <c r="C963" t="s">
        <v>14</v>
      </c>
      <c r="D963" t="s">
        <v>15</v>
      </c>
      <c r="E963" t="s">
        <v>40</v>
      </c>
      <c r="F963">
        <v>299773</v>
      </c>
      <c r="G963" s="6">
        <v>142888.65739653053</v>
      </c>
      <c r="H963">
        <v>0</v>
      </c>
    </row>
    <row r="964" spans="1:8" x14ac:dyDescent="0.3">
      <c r="A964" s="5">
        <v>44737</v>
      </c>
      <c r="B964" t="s">
        <v>19</v>
      </c>
      <c r="C964" t="s">
        <v>20</v>
      </c>
      <c r="D964" t="s">
        <v>15</v>
      </c>
      <c r="E964" t="s">
        <v>21</v>
      </c>
      <c r="F964">
        <v>271871</v>
      </c>
      <c r="G964" s="6">
        <v>230559.76828021134</v>
      </c>
      <c r="H964">
        <v>10</v>
      </c>
    </row>
    <row r="965" spans="1:8" x14ac:dyDescent="0.3">
      <c r="A965" s="5">
        <v>44737</v>
      </c>
      <c r="B965" t="s">
        <v>25</v>
      </c>
      <c r="C965" t="s">
        <v>45</v>
      </c>
      <c r="D965" t="s">
        <v>15</v>
      </c>
      <c r="E965" t="s">
        <v>51</v>
      </c>
      <c r="F965">
        <v>22648</v>
      </c>
      <c r="G965" s="6">
        <v>10718.113514392584</v>
      </c>
      <c r="H965">
        <v>0</v>
      </c>
    </row>
    <row r="966" spans="1:8" x14ac:dyDescent="0.3">
      <c r="A966" s="5">
        <v>44738</v>
      </c>
      <c r="B966" t="s">
        <v>19</v>
      </c>
      <c r="C966" t="s">
        <v>20</v>
      </c>
      <c r="D966" t="s">
        <v>15</v>
      </c>
      <c r="E966" t="s">
        <v>42</v>
      </c>
      <c r="F966">
        <v>138985</v>
      </c>
      <c r="G966" s="6">
        <v>117861.19442697996</v>
      </c>
      <c r="H966">
        <v>0</v>
      </c>
    </row>
    <row r="967" spans="1:8" x14ac:dyDescent="0.3">
      <c r="A967" s="5">
        <v>44738</v>
      </c>
      <c r="B967" t="s">
        <v>13</v>
      </c>
      <c r="C967" t="s">
        <v>14</v>
      </c>
      <c r="D967" t="s">
        <v>15</v>
      </c>
      <c r="E967" t="s">
        <v>50</v>
      </c>
      <c r="F967">
        <v>111681</v>
      </c>
      <c r="G967" s="6">
        <v>52674.601153554693</v>
      </c>
      <c r="H967">
        <v>0</v>
      </c>
    </row>
    <row r="968" spans="1:8" x14ac:dyDescent="0.3">
      <c r="A968" s="5">
        <v>44739</v>
      </c>
      <c r="B968" t="s">
        <v>19</v>
      </c>
      <c r="C968" t="s">
        <v>20</v>
      </c>
      <c r="D968" t="s">
        <v>15</v>
      </c>
      <c r="E968" t="s">
        <v>42</v>
      </c>
      <c r="F968">
        <v>70883</v>
      </c>
      <c r="G968" s="6">
        <v>60075.361806430243</v>
      </c>
      <c r="H968">
        <v>0</v>
      </c>
    </row>
    <row r="969" spans="1:8" x14ac:dyDescent="0.3">
      <c r="A969" s="5">
        <v>44739</v>
      </c>
      <c r="B969" t="s">
        <v>25</v>
      </c>
      <c r="C969" t="s">
        <v>45</v>
      </c>
      <c r="D969" t="s">
        <v>15</v>
      </c>
      <c r="E969" t="s">
        <v>51</v>
      </c>
      <c r="F969">
        <v>236743</v>
      </c>
      <c r="G969" s="6">
        <v>110077.78055059489</v>
      </c>
      <c r="H969">
        <v>0</v>
      </c>
    </row>
    <row r="970" spans="1:8" x14ac:dyDescent="0.3">
      <c r="A970" s="5">
        <v>44740</v>
      </c>
      <c r="B970" t="s">
        <v>19</v>
      </c>
      <c r="C970" t="s">
        <v>20</v>
      </c>
      <c r="D970" t="s">
        <v>15</v>
      </c>
      <c r="E970" t="s">
        <v>21</v>
      </c>
      <c r="F970">
        <v>165326</v>
      </c>
      <c r="G970" s="6">
        <v>140062.07724601176</v>
      </c>
      <c r="H970">
        <v>16</v>
      </c>
    </row>
    <row r="971" spans="1:8" x14ac:dyDescent="0.3">
      <c r="A971" s="5">
        <v>44740</v>
      </c>
      <c r="B971" t="s">
        <v>13</v>
      </c>
      <c r="C971" t="s">
        <v>14</v>
      </c>
      <c r="D971" t="s">
        <v>15</v>
      </c>
      <c r="E971" t="s">
        <v>41</v>
      </c>
      <c r="F971">
        <v>145143</v>
      </c>
      <c r="G971" s="6">
        <v>67170.93055921192</v>
      </c>
      <c r="H971">
        <v>0</v>
      </c>
    </row>
    <row r="972" spans="1:8" x14ac:dyDescent="0.3">
      <c r="A972" s="5">
        <v>44741</v>
      </c>
      <c r="B972" t="s">
        <v>25</v>
      </c>
      <c r="C972" t="s">
        <v>33</v>
      </c>
      <c r="D972" t="s">
        <v>15</v>
      </c>
      <c r="E972" t="s">
        <v>34</v>
      </c>
      <c r="F972">
        <v>33741</v>
      </c>
      <c r="G972" s="6">
        <v>28578.714737507908</v>
      </c>
      <c r="H972">
        <v>29</v>
      </c>
    </row>
    <row r="973" spans="1:8" x14ac:dyDescent="0.3">
      <c r="A973" s="5">
        <v>44741</v>
      </c>
      <c r="B973" t="s">
        <v>43</v>
      </c>
      <c r="C973" t="s">
        <v>53</v>
      </c>
      <c r="D973" t="s">
        <v>15</v>
      </c>
      <c r="E973" t="s">
        <v>54</v>
      </c>
      <c r="F973">
        <v>100865</v>
      </c>
      <c r="G973" s="6">
        <v>46656.583030280883</v>
      </c>
      <c r="H973">
        <v>0</v>
      </c>
    </row>
    <row r="974" spans="1:8" x14ac:dyDescent="0.3">
      <c r="A974" s="5">
        <v>44742</v>
      </c>
      <c r="B974" t="s">
        <v>29</v>
      </c>
      <c r="C974" t="s">
        <v>30</v>
      </c>
      <c r="D974" t="s">
        <v>15</v>
      </c>
      <c r="E974" t="s">
        <v>48</v>
      </c>
      <c r="F974">
        <v>56246</v>
      </c>
      <c r="G974" s="6">
        <v>47635.815149681417</v>
      </c>
      <c r="H974">
        <v>0</v>
      </c>
    </row>
    <row r="975" spans="1:8" x14ac:dyDescent="0.3">
      <c r="A975" s="5">
        <v>44742</v>
      </c>
      <c r="B975" t="s">
        <v>13</v>
      </c>
      <c r="C975" t="s">
        <v>14</v>
      </c>
      <c r="D975" t="s">
        <v>15</v>
      </c>
      <c r="E975" t="s">
        <v>50</v>
      </c>
      <c r="F975">
        <v>289104</v>
      </c>
      <c r="G975" s="6">
        <v>133214.03447602157</v>
      </c>
      <c r="H975">
        <v>0</v>
      </c>
    </row>
    <row r="976" spans="1:8" x14ac:dyDescent="0.3">
      <c r="A976" s="5">
        <v>44743</v>
      </c>
      <c r="B976" t="s">
        <v>13</v>
      </c>
      <c r="C976" t="s">
        <v>14</v>
      </c>
      <c r="D976" t="s">
        <v>15</v>
      </c>
      <c r="E976" t="s">
        <v>40</v>
      </c>
      <c r="F976">
        <v>223557</v>
      </c>
      <c r="G976" s="6">
        <v>189327.04751847943</v>
      </c>
      <c r="H976">
        <v>0</v>
      </c>
    </row>
    <row r="977" spans="1:8" x14ac:dyDescent="0.3">
      <c r="A977" s="5">
        <v>44743</v>
      </c>
      <c r="B977" t="s">
        <v>13</v>
      </c>
      <c r="C977" t="s">
        <v>14</v>
      </c>
      <c r="D977" t="s">
        <v>15</v>
      </c>
      <c r="E977" t="s">
        <v>50</v>
      </c>
      <c r="F977">
        <v>214754</v>
      </c>
      <c r="G977" s="6">
        <v>97074.932827419412</v>
      </c>
      <c r="H977">
        <v>0</v>
      </c>
    </row>
    <row r="978" spans="1:8" x14ac:dyDescent="0.3">
      <c r="A978" s="5">
        <v>44744</v>
      </c>
      <c r="B978" t="s">
        <v>19</v>
      </c>
      <c r="C978" t="s">
        <v>20</v>
      </c>
      <c r="D978" t="s">
        <v>15</v>
      </c>
      <c r="E978" t="s">
        <v>21</v>
      </c>
      <c r="F978">
        <v>53995</v>
      </c>
      <c r="G978" s="6">
        <v>45695.282789729354</v>
      </c>
      <c r="H978">
        <v>16</v>
      </c>
    </row>
    <row r="979" spans="1:8" x14ac:dyDescent="0.3">
      <c r="A979" s="5">
        <v>44744</v>
      </c>
      <c r="B979" t="s">
        <v>13</v>
      </c>
      <c r="C979" t="s">
        <v>14</v>
      </c>
      <c r="D979" t="s">
        <v>15</v>
      </c>
      <c r="E979" t="s">
        <v>16</v>
      </c>
      <c r="F979">
        <v>61699</v>
      </c>
      <c r="G979" s="6">
        <v>27723.123040831757</v>
      </c>
      <c r="H979">
        <v>15</v>
      </c>
    </row>
    <row r="980" spans="1:8" x14ac:dyDescent="0.3">
      <c r="A980" s="5">
        <v>44745</v>
      </c>
      <c r="B980" t="s">
        <v>19</v>
      </c>
      <c r="C980" t="s">
        <v>20</v>
      </c>
      <c r="D980" t="s">
        <v>15</v>
      </c>
      <c r="E980" t="s">
        <v>21</v>
      </c>
      <c r="F980">
        <v>300717</v>
      </c>
      <c r="G980" s="6">
        <v>254356.5573299024</v>
      </c>
      <c r="H980">
        <v>10</v>
      </c>
    </row>
    <row r="981" spans="1:8" x14ac:dyDescent="0.3">
      <c r="A981" s="5">
        <v>44745</v>
      </c>
      <c r="B981" t="s">
        <v>13</v>
      </c>
      <c r="C981" t="s">
        <v>14</v>
      </c>
      <c r="D981" t="s">
        <v>15</v>
      </c>
      <c r="E981" t="s">
        <v>40</v>
      </c>
      <c r="F981">
        <v>9369</v>
      </c>
      <c r="G981" s="6">
        <v>4129.7593076276062</v>
      </c>
      <c r="H981">
        <v>0</v>
      </c>
    </row>
    <row r="982" spans="1:8" x14ac:dyDescent="0.3">
      <c r="A982" s="5">
        <v>44746</v>
      </c>
      <c r="B982" t="s">
        <v>19</v>
      </c>
      <c r="C982" t="s">
        <v>20</v>
      </c>
      <c r="D982" t="s">
        <v>15</v>
      </c>
      <c r="E982" t="s">
        <v>21</v>
      </c>
      <c r="F982">
        <v>283102</v>
      </c>
      <c r="G982" s="6">
        <v>239452.65110765354</v>
      </c>
      <c r="H982">
        <v>11</v>
      </c>
    </row>
    <row r="983" spans="1:8" x14ac:dyDescent="0.3">
      <c r="A983" s="5">
        <v>44746</v>
      </c>
      <c r="B983" t="s">
        <v>25</v>
      </c>
      <c r="C983" t="s">
        <v>33</v>
      </c>
      <c r="D983" t="s">
        <v>15</v>
      </c>
      <c r="E983" t="s">
        <v>37</v>
      </c>
      <c r="F983">
        <v>33595</v>
      </c>
      <c r="G983" s="6">
        <v>14578.036944153317</v>
      </c>
      <c r="H983">
        <v>0</v>
      </c>
    </row>
    <row r="984" spans="1:8" x14ac:dyDescent="0.3">
      <c r="A984" s="5">
        <v>44747</v>
      </c>
      <c r="B984" t="s">
        <v>13</v>
      </c>
      <c r="C984" t="s">
        <v>14</v>
      </c>
      <c r="D984" t="s">
        <v>15</v>
      </c>
      <c r="E984" t="s">
        <v>50</v>
      </c>
      <c r="F984">
        <v>166438</v>
      </c>
      <c r="G984" s="6">
        <v>140759.70165567196</v>
      </c>
      <c r="H984">
        <v>0</v>
      </c>
    </row>
    <row r="985" spans="1:8" x14ac:dyDescent="0.3">
      <c r="A985" s="5">
        <v>44747</v>
      </c>
      <c r="B985" t="s">
        <v>43</v>
      </c>
      <c r="C985" t="s">
        <v>53</v>
      </c>
      <c r="D985" t="s">
        <v>15</v>
      </c>
      <c r="E985" t="s">
        <v>54</v>
      </c>
      <c r="F985">
        <v>86478</v>
      </c>
      <c r="G985" s="6">
        <v>35625.667994257397</v>
      </c>
      <c r="H985">
        <v>0</v>
      </c>
    </row>
    <row r="986" spans="1:8" x14ac:dyDescent="0.3">
      <c r="A986" s="5">
        <v>44748</v>
      </c>
      <c r="B986" t="s">
        <v>19</v>
      </c>
      <c r="C986" t="s">
        <v>20</v>
      </c>
      <c r="D986" t="s">
        <v>15</v>
      </c>
      <c r="E986" t="s">
        <v>21</v>
      </c>
      <c r="F986">
        <v>198277</v>
      </c>
      <c r="G986" s="6">
        <v>167633.01047806157</v>
      </c>
      <c r="H986">
        <v>10</v>
      </c>
    </row>
    <row r="987" spans="1:8" x14ac:dyDescent="0.3">
      <c r="A987" s="5">
        <v>44748</v>
      </c>
      <c r="B987" t="s">
        <v>22</v>
      </c>
      <c r="C987" t="s">
        <v>23</v>
      </c>
      <c r="D987" t="s">
        <v>15</v>
      </c>
      <c r="E987" t="s">
        <v>46</v>
      </c>
      <c r="F987">
        <v>162638</v>
      </c>
      <c r="G987" s="6">
        <v>65236.484394904466</v>
      </c>
      <c r="H987">
        <v>0</v>
      </c>
    </row>
    <row r="988" spans="1:8" x14ac:dyDescent="0.3">
      <c r="A988" s="5">
        <v>44749</v>
      </c>
      <c r="B988" t="s">
        <v>19</v>
      </c>
      <c r="C988" t="s">
        <v>20</v>
      </c>
      <c r="D988" t="s">
        <v>15</v>
      </c>
      <c r="E988" t="s">
        <v>42</v>
      </c>
      <c r="F988">
        <v>197770</v>
      </c>
      <c r="G988" s="6">
        <v>167203.14326009501</v>
      </c>
      <c r="H988">
        <v>0</v>
      </c>
    </row>
    <row r="989" spans="1:8" x14ac:dyDescent="0.3">
      <c r="A989" s="5">
        <v>44749</v>
      </c>
      <c r="B989" t="s">
        <v>13</v>
      </c>
      <c r="C989" t="s">
        <v>27</v>
      </c>
      <c r="D989" t="s">
        <v>15</v>
      </c>
      <c r="E989" t="s">
        <v>36</v>
      </c>
      <c r="F989">
        <v>135609</v>
      </c>
      <c r="G989" s="6">
        <v>45770.795049880035</v>
      </c>
      <c r="H989">
        <v>0</v>
      </c>
    </row>
    <row r="990" spans="1:8" x14ac:dyDescent="0.3">
      <c r="A990" s="5">
        <v>44750</v>
      </c>
      <c r="B990" t="s">
        <v>19</v>
      </c>
      <c r="C990" t="s">
        <v>20</v>
      </c>
      <c r="D990" t="s">
        <v>15</v>
      </c>
      <c r="E990" t="s">
        <v>42</v>
      </c>
      <c r="F990">
        <v>129741</v>
      </c>
      <c r="G990" s="6">
        <v>109656.54868225379</v>
      </c>
      <c r="H990">
        <v>0</v>
      </c>
    </row>
    <row r="991" spans="1:8" x14ac:dyDescent="0.3">
      <c r="A991" s="5">
        <v>44750</v>
      </c>
      <c r="B991" t="s">
        <v>29</v>
      </c>
      <c r="C991" t="s">
        <v>30</v>
      </c>
      <c r="D991" t="s">
        <v>15</v>
      </c>
      <c r="E991" t="s">
        <v>55</v>
      </c>
      <c r="F991">
        <v>284869</v>
      </c>
      <c r="G991" s="6">
        <v>90487.007332071895</v>
      </c>
      <c r="H991">
        <v>0</v>
      </c>
    </row>
    <row r="992" spans="1:8" x14ac:dyDescent="0.3">
      <c r="A992" s="5">
        <v>44751</v>
      </c>
      <c r="B992" t="s">
        <v>25</v>
      </c>
      <c r="C992" t="s">
        <v>33</v>
      </c>
      <c r="D992" t="s">
        <v>15</v>
      </c>
      <c r="E992" t="s">
        <v>34</v>
      </c>
      <c r="F992">
        <v>198199</v>
      </c>
      <c r="G992" s="6">
        <v>167450.27267946358</v>
      </c>
      <c r="H992">
        <v>29</v>
      </c>
    </row>
    <row r="993" spans="1:8" x14ac:dyDescent="0.3">
      <c r="A993" s="5">
        <v>44751</v>
      </c>
      <c r="B993" t="s">
        <v>29</v>
      </c>
      <c r="C993" t="s">
        <v>30</v>
      </c>
      <c r="D993" t="s">
        <v>15</v>
      </c>
      <c r="E993" t="s">
        <v>56</v>
      </c>
      <c r="F993">
        <v>191027</v>
      </c>
      <c r="G993" s="6">
        <v>60127.17750257998</v>
      </c>
      <c r="H993">
        <v>0</v>
      </c>
    </row>
    <row r="994" spans="1:8" x14ac:dyDescent="0.3">
      <c r="A994" s="5">
        <v>44752</v>
      </c>
      <c r="B994" t="s">
        <v>19</v>
      </c>
      <c r="C994" t="s">
        <v>20</v>
      </c>
      <c r="D994" t="s">
        <v>15</v>
      </c>
      <c r="E994" t="s">
        <v>21</v>
      </c>
      <c r="F994">
        <v>267185</v>
      </c>
      <c r="G994" s="6">
        <v>225706.16080091737</v>
      </c>
      <c r="H994">
        <v>16</v>
      </c>
    </row>
    <row r="995" spans="1:8" x14ac:dyDescent="0.3">
      <c r="A995" s="5">
        <v>44752</v>
      </c>
      <c r="B995" t="s">
        <v>29</v>
      </c>
      <c r="C995" t="s">
        <v>30</v>
      </c>
      <c r="D995" t="s">
        <v>15</v>
      </c>
      <c r="E995" t="s">
        <v>55</v>
      </c>
      <c r="F995">
        <v>34771</v>
      </c>
      <c r="G995" s="6">
        <v>10939.191011235956</v>
      </c>
      <c r="H995">
        <v>0</v>
      </c>
    </row>
    <row r="996" spans="1:8" x14ac:dyDescent="0.3">
      <c r="A996" s="5">
        <v>44753</v>
      </c>
      <c r="B996" t="s">
        <v>19</v>
      </c>
      <c r="C996" t="s">
        <v>20</v>
      </c>
      <c r="D996" t="s">
        <v>15</v>
      </c>
      <c r="E996" t="s">
        <v>21</v>
      </c>
      <c r="F996">
        <v>31284</v>
      </c>
      <c r="G996" s="6">
        <v>26425.816926926062</v>
      </c>
      <c r="H996">
        <v>10</v>
      </c>
    </row>
    <row r="997" spans="1:8" x14ac:dyDescent="0.3">
      <c r="A997" s="5">
        <v>44753</v>
      </c>
      <c r="B997" t="s">
        <v>29</v>
      </c>
      <c r="C997" t="s">
        <v>30</v>
      </c>
      <c r="D997" t="s">
        <v>15</v>
      </c>
      <c r="E997" t="s">
        <v>55</v>
      </c>
      <c r="F997">
        <v>301967</v>
      </c>
      <c r="G997" s="6">
        <v>94600.968407668232</v>
      </c>
      <c r="H997">
        <v>0</v>
      </c>
    </row>
    <row r="998" spans="1:8" x14ac:dyDescent="0.3">
      <c r="A998" s="5">
        <v>44754</v>
      </c>
      <c r="B998" t="s">
        <v>19</v>
      </c>
      <c r="C998" t="s">
        <v>20</v>
      </c>
      <c r="D998" t="s">
        <v>15</v>
      </c>
      <c r="E998" t="s">
        <v>42</v>
      </c>
      <c r="F998">
        <v>160116</v>
      </c>
      <c r="G998" s="6">
        <v>135249.3737698094</v>
      </c>
      <c r="H998">
        <v>0</v>
      </c>
    </row>
    <row r="999" spans="1:8" x14ac:dyDescent="0.3">
      <c r="A999" s="5">
        <v>44754</v>
      </c>
      <c r="B999" t="s">
        <v>29</v>
      </c>
      <c r="C999" t="s">
        <v>30</v>
      </c>
      <c r="D999" t="s">
        <v>15</v>
      </c>
      <c r="E999" t="s">
        <v>55</v>
      </c>
      <c r="F999">
        <v>150032</v>
      </c>
      <c r="G999" s="6">
        <v>46740.790358845217</v>
      </c>
      <c r="H999">
        <v>0</v>
      </c>
    </row>
    <row r="1000" spans="1:8" x14ac:dyDescent="0.3">
      <c r="A1000" s="5">
        <v>44755</v>
      </c>
      <c r="B1000" t="s">
        <v>13</v>
      </c>
      <c r="C1000" t="s">
        <v>17</v>
      </c>
      <c r="D1000" t="s">
        <v>15</v>
      </c>
      <c r="E1000" t="s">
        <v>18</v>
      </c>
      <c r="F1000">
        <v>252126</v>
      </c>
      <c r="G1000" s="6">
        <v>212795.04062033468</v>
      </c>
      <c r="H1000">
        <v>10</v>
      </c>
    </row>
    <row r="1001" spans="1:8" x14ac:dyDescent="0.3">
      <c r="A1001" s="5">
        <v>44755</v>
      </c>
      <c r="B1001" t="s">
        <v>29</v>
      </c>
      <c r="C1001" t="s">
        <v>30</v>
      </c>
      <c r="D1001" t="s">
        <v>15</v>
      </c>
      <c r="E1001" t="s">
        <v>56</v>
      </c>
      <c r="F1001">
        <v>58765</v>
      </c>
      <c r="G1001" s="6">
        <v>18245.886202508635</v>
      </c>
      <c r="H1001">
        <v>0</v>
      </c>
    </row>
    <row r="1002" spans="1:8" x14ac:dyDescent="0.3">
      <c r="A1002" s="5">
        <v>44756</v>
      </c>
      <c r="B1002" t="s">
        <v>13</v>
      </c>
      <c r="C1002" t="s">
        <v>14</v>
      </c>
      <c r="D1002" t="s">
        <v>15</v>
      </c>
      <c r="E1002" t="s">
        <v>50</v>
      </c>
      <c r="F1002">
        <v>193141</v>
      </c>
      <c r="G1002" s="6">
        <v>162991.739214776</v>
      </c>
      <c r="H1002">
        <v>0</v>
      </c>
    </row>
    <row r="1003" spans="1:8" x14ac:dyDescent="0.3">
      <c r="A1003" s="5">
        <v>44756</v>
      </c>
      <c r="B1003" t="s">
        <v>29</v>
      </c>
      <c r="C1003" t="s">
        <v>30</v>
      </c>
      <c r="D1003" t="s">
        <v>15</v>
      </c>
      <c r="E1003" t="s">
        <v>56</v>
      </c>
      <c r="F1003">
        <v>25078</v>
      </c>
      <c r="G1003" s="6">
        <v>7736.5049914779647</v>
      </c>
      <c r="H1003">
        <v>0</v>
      </c>
    </row>
    <row r="1004" spans="1:8" x14ac:dyDescent="0.3">
      <c r="A1004" s="5">
        <v>44757</v>
      </c>
      <c r="B1004" t="s">
        <v>19</v>
      </c>
      <c r="C1004" t="s">
        <v>20</v>
      </c>
      <c r="D1004" t="s">
        <v>15</v>
      </c>
      <c r="E1004" t="s">
        <v>21</v>
      </c>
      <c r="F1004">
        <v>154026</v>
      </c>
      <c r="G1004" s="6">
        <v>129938.10156310754</v>
      </c>
      <c r="H1004">
        <v>11</v>
      </c>
    </row>
    <row r="1005" spans="1:8" x14ac:dyDescent="0.3">
      <c r="A1005" s="5">
        <v>44757</v>
      </c>
      <c r="B1005" t="s">
        <v>29</v>
      </c>
      <c r="C1005" t="s">
        <v>30</v>
      </c>
      <c r="D1005" t="s">
        <v>15</v>
      </c>
      <c r="E1005" t="s">
        <v>55</v>
      </c>
      <c r="F1005">
        <v>145289</v>
      </c>
      <c r="G1005" s="6">
        <v>44688.997997892518</v>
      </c>
      <c r="H1005">
        <v>0</v>
      </c>
    </row>
    <row r="1006" spans="1:8" x14ac:dyDescent="0.3">
      <c r="A1006" s="5">
        <v>44758</v>
      </c>
      <c r="B1006" t="s">
        <v>19</v>
      </c>
      <c r="C1006" t="s">
        <v>20</v>
      </c>
      <c r="D1006" t="s">
        <v>15</v>
      </c>
      <c r="E1006" t="s">
        <v>21</v>
      </c>
      <c r="F1006">
        <v>117850</v>
      </c>
      <c r="G1006" s="6">
        <v>99414.993992791351</v>
      </c>
      <c r="H1006">
        <v>16</v>
      </c>
    </row>
    <row r="1007" spans="1:8" x14ac:dyDescent="0.3">
      <c r="A1007" s="5">
        <v>44758</v>
      </c>
      <c r="B1007" t="s">
        <v>29</v>
      </c>
      <c r="C1007" t="s">
        <v>30</v>
      </c>
      <c r="D1007" t="s">
        <v>15</v>
      </c>
      <c r="E1007" t="s">
        <v>56</v>
      </c>
      <c r="F1007">
        <v>133254</v>
      </c>
      <c r="G1007" s="6">
        <v>39739.289576229909</v>
      </c>
      <c r="H1007">
        <v>0</v>
      </c>
    </row>
    <row r="1008" spans="1:8" x14ac:dyDescent="0.3">
      <c r="A1008" s="5">
        <v>44759</v>
      </c>
      <c r="B1008" t="s">
        <v>29</v>
      </c>
      <c r="C1008" t="s">
        <v>30</v>
      </c>
      <c r="D1008" t="s">
        <v>15</v>
      </c>
      <c r="E1008" t="s">
        <v>48</v>
      </c>
      <c r="F1008">
        <v>295654</v>
      </c>
      <c r="G1008" s="6">
        <v>249336.91035965274</v>
      </c>
      <c r="H1008">
        <v>0</v>
      </c>
    </row>
    <row r="1009" spans="1:8" x14ac:dyDescent="0.3">
      <c r="A1009" s="5">
        <v>44759</v>
      </c>
      <c r="B1009" t="s">
        <v>29</v>
      </c>
      <c r="C1009" t="s">
        <v>30</v>
      </c>
      <c r="D1009" t="s">
        <v>15</v>
      </c>
      <c r="E1009" t="s">
        <v>57</v>
      </c>
      <c r="F1009">
        <v>241844</v>
      </c>
      <c r="G1009" s="6">
        <v>71994.484488448841</v>
      </c>
      <c r="H1009">
        <v>0</v>
      </c>
    </row>
    <row r="1010" spans="1:8" x14ac:dyDescent="0.3">
      <c r="A1010" s="5">
        <v>44760</v>
      </c>
      <c r="B1010" t="s">
        <v>13</v>
      </c>
      <c r="C1010" t="s">
        <v>14</v>
      </c>
      <c r="D1010" t="s">
        <v>15</v>
      </c>
      <c r="E1010" t="s">
        <v>50</v>
      </c>
      <c r="F1010">
        <v>214302</v>
      </c>
      <c r="G1010" s="6">
        <v>180709.12972118426</v>
      </c>
      <c r="H1010">
        <v>0</v>
      </c>
    </row>
    <row r="1011" spans="1:8" x14ac:dyDescent="0.3">
      <c r="A1011" s="5">
        <v>44760</v>
      </c>
      <c r="B1011" t="s">
        <v>29</v>
      </c>
      <c r="C1011" t="s">
        <v>30</v>
      </c>
      <c r="D1011" t="s">
        <v>15</v>
      </c>
      <c r="E1011" t="s">
        <v>56</v>
      </c>
      <c r="F1011">
        <v>22791</v>
      </c>
      <c r="G1011" s="6">
        <v>6738.9001308329698</v>
      </c>
      <c r="H1011">
        <v>0</v>
      </c>
    </row>
    <row r="1012" spans="1:8" x14ac:dyDescent="0.3">
      <c r="A1012" s="5">
        <v>44761</v>
      </c>
      <c r="B1012" t="s">
        <v>19</v>
      </c>
      <c r="C1012" t="s">
        <v>20</v>
      </c>
      <c r="D1012" t="s">
        <v>15</v>
      </c>
      <c r="E1012" t="s">
        <v>21</v>
      </c>
      <c r="F1012">
        <v>278317</v>
      </c>
      <c r="G1012" s="6">
        <v>234562.90689300414</v>
      </c>
      <c r="H1012">
        <v>10</v>
      </c>
    </row>
    <row r="1013" spans="1:8" x14ac:dyDescent="0.3">
      <c r="A1013" s="5">
        <v>44761</v>
      </c>
      <c r="B1013" t="s">
        <v>29</v>
      </c>
      <c r="C1013" t="s">
        <v>30</v>
      </c>
      <c r="D1013" t="s">
        <v>15</v>
      </c>
      <c r="E1013" t="s">
        <v>56</v>
      </c>
      <c r="F1013">
        <v>156379</v>
      </c>
      <c r="G1013" s="6">
        <v>46185.310178263368</v>
      </c>
      <c r="H1013">
        <v>0</v>
      </c>
    </row>
    <row r="1014" spans="1:8" x14ac:dyDescent="0.3">
      <c r="A1014" s="5">
        <v>44762</v>
      </c>
      <c r="B1014" t="s">
        <v>19</v>
      </c>
      <c r="C1014" t="s">
        <v>20</v>
      </c>
      <c r="D1014" t="s">
        <v>15</v>
      </c>
      <c r="E1014" t="s">
        <v>42</v>
      </c>
      <c r="F1014">
        <v>171788</v>
      </c>
      <c r="G1014" s="6">
        <v>144751.68222358389</v>
      </c>
      <c r="H1014">
        <v>0</v>
      </c>
    </row>
    <row r="1015" spans="1:8" x14ac:dyDescent="0.3">
      <c r="A1015" s="5">
        <v>44762</v>
      </c>
      <c r="B1015" t="s">
        <v>29</v>
      </c>
      <c r="C1015" t="s">
        <v>30</v>
      </c>
      <c r="D1015" t="s">
        <v>15</v>
      </c>
      <c r="E1015" t="s">
        <v>57</v>
      </c>
      <c r="F1015">
        <v>243989</v>
      </c>
      <c r="G1015" s="6">
        <v>71933.011952191227</v>
      </c>
      <c r="H1015">
        <v>0</v>
      </c>
    </row>
    <row r="1016" spans="1:8" x14ac:dyDescent="0.3">
      <c r="A1016" s="5">
        <v>44763</v>
      </c>
      <c r="B1016" t="s">
        <v>19</v>
      </c>
      <c r="C1016" t="s">
        <v>20</v>
      </c>
      <c r="D1016" t="s">
        <v>15</v>
      </c>
      <c r="E1016" t="s">
        <v>21</v>
      </c>
      <c r="F1016">
        <v>285482</v>
      </c>
      <c r="G1016" s="6">
        <v>240449.55500207556</v>
      </c>
      <c r="H1016">
        <v>11</v>
      </c>
    </row>
    <row r="1017" spans="1:8" x14ac:dyDescent="0.3">
      <c r="A1017" s="5">
        <v>44763</v>
      </c>
      <c r="B1017" t="s">
        <v>29</v>
      </c>
      <c r="C1017" t="s">
        <v>30</v>
      </c>
      <c r="D1017" t="s">
        <v>15</v>
      </c>
      <c r="E1017" t="s">
        <v>56</v>
      </c>
      <c r="F1017">
        <v>118546</v>
      </c>
      <c r="G1017" s="6">
        <v>34697.605818548727</v>
      </c>
      <c r="H1017">
        <v>0</v>
      </c>
    </row>
    <row r="1018" spans="1:8" x14ac:dyDescent="0.3">
      <c r="A1018" s="5">
        <v>44764</v>
      </c>
      <c r="B1018" t="s">
        <v>19</v>
      </c>
      <c r="C1018" t="s">
        <v>20</v>
      </c>
      <c r="D1018" t="s">
        <v>15</v>
      </c>
      <c r="E1018" t="s">
        <v>21</v>
      </c>
      <c r="F1018">
        <v>199393</v>
      </c>
      <c r="G1018" s="6">
        <v>167937.0353448276</v>
      </c>
      <c r="H1018">
        <v>16</v>
      </c>
    </row>
    <row r="1019" spans="1:8" x14ac:dyDescent="0.3">
      <c r="A1019" s="5">
        <v>44764</v>
      </c>
      <c r="B1019" t="s">
        <v>29</v>
      </c>
      <c r="C1019" t="s">
        <v>30</v>
      </c>
      <c r="D1019" t="s">
        <v>15</v>
      </c>
      <c r="E1019" t="s">
        <v>57</v>
      </c>
      <c r="F1019">
        <v>67265</v>
      </c>
      <c r="G1019" s="6">
        <v>19668.211941562564</v>
      </c>
      <c r="H1019">
        <v>0</v>
      </c>
    </row>
    <row r="1020" spans="1:8" x14ac:dyDescent="0.3">
      <c r="A1020" s="5">
        <v>44765</v>
      </c>
      <c r="B1020" t="s">
        <v>29</v>
      </c>
      <c r="C1020" t="s">
        <v>30</v>
      </c>
      <c r="D1020" t="s">
        <v>15</v>
      </c>
      <c r="E1020" t="s">
        <v>48</v>
      </c>
      <c r="F1020">
        <v>249419</v>
      </c>
      <c r="G1020" s="6">
        <v>209954.97107864544</v>
      </c>
      <c r="H1020">
        <v>0</v>
      </c>
    </row>
    <row r="1021" spans="1:8" x14ac:dyDescent="0.3">
      <c r="A1021" s="5">
        <v>44765</v>
      </c>
      <c r="B1021" t="s">
        <v>29</v>
      </c>
      <c r="C1021" t="s">
        <v>30</v>
      </c>
      <c r="D1021" t="s">
        <v>15</v>
      </c>
      <c r="E1021" t="s">
        <v>55</v>
      </c>
      <c r="F1021">
        <v>209696</v>
      </c>
      <c r="G1021" s="6">
        <v>61216.692408846386</v>
      </c>
      <c r="H1021">
        <v>0</v>
      </c>
    </row>
    <row r="1022" spans="1:8" x14ac:dyDescent="0.3">
      <c r="A1022" s="5">
        <v>44766</v>
      </c>
      <c r="B1022" t="s">
        <v>19</v>
      </c>
      <c r="C1022" t="s">
        <v>20</v>
      </c>
      <c r="D1022" t="s">
        <v>15</v>
      </c>
      <c r="E1022" t="s">
        <v>21</v>
      </c>
      <c r="F1022">
        <v>148739</v>
      </c>
      <c r="G1022" s="6">
        <v>125156.7596507353</v>
      </c>
      <c r="H1022">
        <v>11</v>
      </c>
    </row>
    <row r="1023" spans="1:8" x14ac:dyDescent="0.3">
      <c r="A1023" s="5">
        <v>44766</v>
      </c>
      <c r="B1023" t="s">
        <v>29</v>
      </c>
      <c r="C1023" t="s">
        <v>30</v>
      </c>
      <c r="D1023" t="s">
        <v>15</v>
      </c>
      <c r="E1023" t="s">
        <v>56</v>
      </c>
      <c r="F1023">
        <v>131855</v>
      </c>
      <c r="G1023" s="6">
        <v>38318.267766497462</v>
      </c>
      <c r="H1023">
        <v>0</v>
      </c>
    </row>
    <row r="1024" spans="1:8" x14ac:dyDescent="0.3">
      <c r="A1024" s="5">
        <v>44767</v>
      </c>
      <c r="B1024" t="s">
        <v>19</v>
      </c>
      <c r="C1024" t="s">
        <v>20</v>
      </c>
      <c r="D1024" t="s">
        <v>15</v>
      </c>
      <c r="E1024" t="s">
        <v>21</v>
      </c>
      <c r="F1024">
        <v>40816</v>
      </c>
      <c r="G1024" s="6">
        <v>34335.048850798601</v>
      </c>
      <c r="H1024">
        <v>10</v>
      </c>
    </row>
    <row r="1025" spans="1:8" x14ac:dyDescent="0.3">
      <c r="A1025" s="5">
        <v>44767</v>
      </c>
      <c r="B1025" t="s">
        <v>29</v>
      </c>
      <c r="C1025" t="s">
        <v>30</v>
      </c>
      <c r="D1025" t="s">
        <v>15</v>
      </c>
      <c r="E1025" t="s">
        <v>55</v>
      </c>
      <c r="F1025">
        <v>122410</v>
      </c>
      <c r="G1025" s="6">
        <v>35159.71876440756</v>
      </c>
      <c r="H1025">
        <v>0</v>
      </c>
    </row>
    <row r="1026" spans="1:8" x14ac:dyDescent="0.3">
      <c r="A1026" s="5">
        <v>44768</v>
      </c>
      <c r="B1026" t="s">
        <v>13</v>
      </c>
      <c r="C1026" t="s">
        <v>17</v>
      </c>
      <c r="D1026" t="s">
        <v>15</v>
      </c>
      <c r="E1026" t="s">
        <v>18</v>
      </c>
      <c r="F1026">
        <v>164393</v>
      </c>
      <c r="G1026" s="6">
        <v>138286.32213752906</v>
      </c>
      <c r="H1026">
        <v>10</v>
      </c>
    </row>
    <row r="1027" spans="1:8" x14ac:dyDescent="0.3">
      <c r="A1027" s="5">
        <v>44768</v>
      </c>
      <c r="B1027" t="s">
        <v>29</v>
      </c>
      <c r="C1027" t="s">
        <v>30</v>
      </c>
      <c r="D1027" t="s">
        <v>15</v>
      </c>
      <c r="E1027" t="s">
        <v>55</v>
      </c>
      <c r="F1027">
        <v>870</v>
      </c>
      <c r="G1027" s="6">
        <v>248.01284109149279</v>
      </c>
      <c r="H1027">
        <v>0</v>
      </c>
    </row>
    <row r="1028" spans="1:8" x14ac:dyDescent="0.3">
      <c r="A1028" s="5">
        <v>44769</v>
      </c>
      <c r="B1028" t="s">
        <v>29</v>
      </c>
      <c r="C1028" t="s">
        <v>30</v>
      </c>
      <c r="D1028" t="s">
        <v>15</v>
      </c>
      <c r="E1028" t="s">
        <v>48</v>
      </c>
      <c r="F1028">
        <v>225551</v>
      </c>
      <c r="G1028" s="6">
        <v>189694.91203231292</v>
      </c>
      <c r="H1028">
        <v>0</v>
      </c>
    </row>
    <row r="1029" spans="1:8" x14ac:dyDescent="0.3">
      <c r="A1029" s="5">
        <v>44769</v>
      </c>
      <c r="B1029" t="s">
        <v>29</v>
      </c>
      <c r="C1029" t="s">
        <v>30</v>
      </c>
      <c r="D1029" t="s">
        <v>15</v>
      </c>
      <c r="E1029" t="s">
        <v>55</v>
      </c>
      <c r="F1029">
        <v>157839</v>
      </c>
      <c r="G1029" s="6">
        <v>44948.447125932427</v>
      </c>
      <c r="H1029">
        <v>0</v>
      </c>
    </row>
    <row r="1030" spans="1:8" x14ac:dyDescent="0.3">
      <c r="A1030" s="5">
        <v>44770</v>
      </c>
      <c r="B1030" t="s">
        <v>29</v>
      </c>
      <c r="C1030" t="s">
        <v>30</v>
      </c>
      <c r="D1030" t="s">
        <v>15</v>
      </c>
      <c r="E1030" t="s">
        <v>48</v>
      </c>
      <c r="F1030">
        <v>178514</v>
      </c>
      <c r="G1030" s="6">
        <v>150086.09836308419</v>
      </c>
      <c r="H1030">
        <v>0</v>
      </c>
    </row>
    <row r="1031" spans="1:8" x14ac:dyDescent="0.3">
      <c r="A1031" s="5">
        <v>44770</v>
      </c>
      <c r="B1031" t="s">
        <v>29</v>
      </c>
      <c r="C1031" t="s">
        <v>30</v>
      </c>
      <c r="D1031" t="s">
        <v>15</v>
      </c>
      <c r="E1031" t="s">
        <v>55</v>
      </c>
      <c r="F1031">
        <v>152998</v>
      </c>
      <c r="G1031" s="6">
        <v>43372.118778552533</v>
      </c>
      <c r="H1031">
        <v>0</v>
      </c>
    </row>
    <row r="1032" spans="1:8" x14ac:dyDescent="0.3">
      <c r="A1032" s="5">
        <v>44771</v>
      </c>
      <c r="B1032" t="s">
        <v>19</v>
      </c>
      <c r="C1032" t="s">
        <v>20</v>
      </c>
      <c r="D1032" t="s">
        <v>15</v>
      </c>
      <c r="E1032" t="s">
        <v>21</v>
      </c>
      <c r="F1032">
        <v>40157</v>
      </c>
      <c r="G1032" s="6">
        <v>33756.639614643544</v>
      </c>
      <c r="H1032">
        <v>11</v>
      </c>
    </row>
    <row r="1033" spans="1:8" x14ac:dyDescent="0.3">
      <c r="A1033" s="5">
        <v>44771</v>
      </c>
      <c r="B1033" t="s">
        <v>29</v>
      </c>
      <c r="C1033" t="s">
        <v>30</v>
      </c>
      <c r="D1033" t="s">
        <v>15</v>
      </c>
      <c r="E1033" t="s">
        <v>57</v>
      </c>
      <c r="F1033">
        <v>212168</v>
      </c>
      <c r="G1033" s="6">
        <v>59817.566526455608</v>
      </c>
      <c r="H1033">
        <v>0</v>
      </c>
    </row>
    <row r="1034" spans="1:8" x14ac:dyDescent="0.3">
      <c r="A1034" s="5">
        <v>44772</v>
      </c>
      <c r="B1034" t="s">
        <v>29</v>
      </c>
      <c r="C1034" t="s">
        <v>30</v>
      </c>
      <c r="D1034" t="s">
        <v>15</v>
      </c>
      <c r="E1034" t="s">
        <v>48</v>
      </c>
      <c r="F1034">
        <v>213862</v>
      </c>
      <c r="G1034" s="6">
        <v>179773.03669838133</v>
      </c>
      <c r="H1034">
        <v>0</v>
      </c>
    </row>
    <row r="1035" spans="1:8" x14ac:dyDescent="0.3">
      <c r="A1035" s="5">
        <v>44772</v>
      </c>
      <c r="B1035" t="s">
        <v>29</v>
      </c>
      <c r="C1035" t="s">
        <v>30</v>
      </c>
      <c r="D1035" t="s">
        <v>15</v>
      </c>
      <c r="E1035" t="s">
        <v>57</v>
      </c>
      <c r="F1035">
        <v>76863</v>
      </c>
      <c r="G1035" s="6">
        <v>21625.73065376918</v>
      </c>
      <c r="H1035">
        <v>0</v>
      </c>
    </row>
    <row r="1036" spans="1:8" x14ac:dyDescent="0.3">
      <c r="A1036" s="5">
        <v>44773</v>
      </c>
      <c r="B1036" t="s">
        <v>29</v>
      </c>
      <c r="C1036" t="s">
        <v>30</v>
      </c>
      <c r="D1036" t="s">
        <v>15</v>
      </c>
      <c r="E1036" t="s">
        <v>48</v>
      </c>
      <c r="F1036">
        <v>76072</v>
      </c>
      <c r="G1036" s="6">
        <v>63924.717061425617</v>
      </c>
      <c r="H1036">
        <v>0</v>
      </c>
    </row>
    <row r="1037" spans="1:8" x14ac:dyDescent="0.3">
      <c r="A1037" s="5">
        <v>44773</v>
      </c>
      <c r="B1037" t="s">
        <v>29</v>
      </c>
      <c r="C1037" t="s">
        <v>30</v>
      </c>
      <c r="D1037" t="s">
        <v>15</v>
      </c>
      <c r="E1037" t="s">
        <v>57</v>
      </c>
      <c r="F1037">
        <v>2147</v>
      </c>
      <c r="G1037" s="6">
        <v>603.41204321961879</v>
      </c>
      <c r="H1037">
        <v>0</v>
      </c>
    </row>
    <row r="1038" spans="1:8" x14ac:dyDescent="0.3">
      <c r="A1038" s="5">
        <v>44774</v>
      </c>
      <c r="B1038" t="s">
        <v>29</v>
      </c>
      <c r="C1038" t="s">
        <v>30</v>
      </c>
      <c r="D1038" t="s">
        <v>15</v>
      </c>
      <c r="E1038" t="s">
        <v>31</v>
      </c>
      <c r="F1038">
        <v>127404</v>
      </c>
      <c r="G1038" s="6">
        <v>107046.99455105426</v>
      </c>
      <c r="H1038">
        <v>15</v>
      </c>
    </row>
    <row r="1039" spans="1:8" x14ac:dyDescent="0.3">
      <c r="A1039" s="5">
        <v>44774</v>
      </c>
      <c r="B1039" t="s">
        <v>29</v>
      </c>
      <c r="C1039" t="s">
        <v>30</v>
      </c>
      <c r="D1039" t="s">
        <v>15</v>
      </c>
      <c r="E1039" t="s">
        <v>55</v>
      </c>
      <c r="F1039">
        <v>233373</v>
      </c>
      <c r="G1039" s="6">
        <v>65374.397517101592</v>
      </c>
      <c r="H1039">
        <v>0</v>
      </c>
    </row>
    <row r="1040" spans="1:8" x14ac:dyDescent="0.3">
      <c r="A1040" s="5">
        <v>44775</v>
      </c>
      <c r="B1040" t="s">
        <v>19</v>
      </c>
      <c r="C1040" t="s">
        <v>20</v>
      </c>
      <c r="D1040" t="s">
        <v>15</v>
      </c>
      <c r="E1040" t="s">
        <v>21</v>
      </c>
      <c r="F1040">
        <v>193648</v>
      </c>
      <c r="G1040" s="6">
        <v>162512.43921568626</v>
      </c>
      <c r="H1040">
        <v>10</v>
      </c>
    </row>
    <row r="1041" spans="1:8" x14ac:dyDescent="0.3">
      <c r="A1041" s="5">
        <v>44775</v>
      </c>
      <c r="B1041" t="s">
        <v>29</v>
      </c>
      <c r="C1041" t="s">
        <v>30</v>
      </c>
      <c r="D1041" t="s">
        <v>15</v>
      </c>
      <c r="E1041" t="s">
        <v>56</v>
      </c>
      <c r="F1041">
        <v>126511</v>
      </c>
      <c r="G1041" s="6">
        <v>35339.540970485243</v>
      </c>
      <c r="H1041">
        <v>0</v>
      </c>
    </row>
    <row r="1042" spans="1:8" x14ac:dyDescent="0.3">
      <c r="A1042" s="5">
        <v>44776</v>
      </c>
      <c r="B1042" t="s">
        <v>19</v>
      </c>
      <c r="C1042" t="s">
        <v>20</v>
      </c>
      <c r="D1042" t="s">
        <v>15</v>
      </c>
      <c r="E1042" t="s">
        <v>21</v>
      </c>
      <c r="F1042">
        <v>300562</v>
      </c>
      <c r="G1042" s="6">
        <v>252217.23940149625</v>
      </c>
      <c r="H1042">
        <v>16</v>
      </c>
    </row>
    <row r="1043" spans="1:8" x14ac:dyDescent="0.3">
      <c r="A1043" s="5">
        <v>44776</v>
      </c>
      <c r="B1043" t="s">
        <v>29</v>
      </c>
      <c r="C1043" t="s">
        <v>30</v>
      </c>
      <c r="D1043" t="s">
        <v>15</v>
      </c>
      <c r="E1043" t="s">
        <v>55</v>
      </c>
      <c r="F1043">
        <v>173378</v>
      </c>
      <c r="G1043" s="6">
        <v>48375.171932158293</v>
      </c>
      <c r="H1043">
        <v>0</v>
      </c>
    </row>
    <row r="1044" spans="1:8" x14ac:dyDescent="0.3">
      <c r="A1044" s="5">
        <v>44777</v>
      </c>
      <c r="B1044" t="s">
        <v>13</v>
      </c>
      <c r="C1044" t="s">
        <v>14</v>
      </c>
      <c r="D1044" t="s">
        <v>15</v>
      </c>
      <c r="E1044" t="s">
        <v>50</v>
      </c>
      <c r="F1044">
        <v>280474</v>
      </c>
      <c r="G1044" s="6">
        <v>235328.08438181513</v>
      </c>
      <c r="H1044">
        <v>0</v>
      </c>
    </row>
    <row r="1045" spans="1:8" x14ac:dyDescent="0.3">
      <c r="A1045" s="5">
        <v>44777</v>
      </c>
      <c r="B1045" t="s">
        <v>29</v>
      </c>
      <c r="C1045" t="s">
        <v>30</v>
      </c>
      <c r="D1045" t="s">
        <v>15</v>
      </c>
      <c r="E1045" t="s">
        <v>57</v>
      </c>
      <c r="F1045">
        <v>274216</v>
      </c>
      <c r="G1045" s="6">
        <v>76460.425717111779</v>
      </c>
      <c r="H1045">
        <v>0</v>
      </c>
    </row>
    <row r="1046" spans="1:8" x14ac:dyDescent="0.3">
      <c r="A1046" s="5">
        <v>44778</v>
      </c>
      <c r="B1046" t="s">
        <v>13</v>
      </c>
      <c r="C1046" t="s">
        <v>14</v>
      </c>
      <c r="D1046" t="s">
        <v>15</v>
      </c>
      <c r="E1046" t="s">
        <v>50</v>
      </c>
      <c r="F1046">
        <v>10272</v>
      </c>
      <c r="G1046" s="6">
        <v>8616.0189190351302</v>
      </c>
      <c r="H1046">
        <v>0</v>
      </c>
    </row>
    <row r="1047" spans="1:8" x14ac:dyDescent="0.3">
      <c r="A1047" s="5">
        <v>44778</v>
      </c>
      <c r="B1047" t="s">
        <v>29</v>
      </c>
      <c r="C1047" t="s">
        <v>30</v>
      </c>
      <c r="D1047" t="s">
        <v>15</v>
      </c>
      <c r="E1047" t="s">
        <v>57</v>
      </c>
      <c r="F1047">
        <v>207802</v>
      </c>
      <c r="G1047" s="6">
        <v>57915.569957601459</v>
      </c>
      <c r="H1047">
        <v>0</v>
      </c>
    </row>
    <row r="1048" spans="1:8" x14ac:dyDescent="0.3">
      <c r="A1048" s="5">
        <v>44779</v>
      </c>
      <c r="B1048" t="s">
        <v>19</v>
      </c>
      <c r="C1048" t="s">
        <v>20</v>
      </c>
      <c r="D1048" t="s">
        <v>15</v>
      </c>
      <c r="E1048" t="s">
        <v>42</v>
      </c>
      <c r="F1048">
        <v>202718</v>
      </c>
      <c r="G1048" s="6">
        <v>170002.94183861307</v>
      </c>
      <c r="H1048">
        <v>0</v>
      </c>
    </row>
    <row r="1049" spans="1:8" x14ac:dyDescent="0.3">
      <c r="A1049" s="5">
        <v>44779</v>
      </c>
      <c r="B1049" t="s">
        <v>29</v>
      </c>
      <c r="C1049" t="s">
        <v>30</v>
      </c>
      <c r="D1049" t="s">
        <v>15</v>
      </c>
      <c r="E1049" t="s">
        <v>55</v>
      </c>
      <c r="F1049">
        <v>192232</v>
      </c>
      <c r="G1049" s="6">
        <v>53523.069346033219</v>
      </c>
      <c r="H1049">
        <v>0</v>
      </c>
    </row>
    <row r="1050" spans="1:8" x14ac:dyDescent="0.3">
      <c r="A1050" s="5">
        <v>44780</v>
      </c>
      <c r="B1050" t="s">
        <v>19</v>
      </c>
      <c r="C1050" t="s">
        <v>20</v>
      </c>
      <c r="D1050" t="s">
        <v>15</v>
      </c>
      <c r="E1050" t="s">
        <v>21</v>
      </c>
      <c r="F1050">
        <v>1170</v>
      </c>
      <c r="G1050" s="6">
        <v>980.8837191147195</v>
      </c>
      <c r="H1050">
        <v>10</v>
      </c>
    </row>
    <row r="1051" spans="1:8" x14ac:dyDescent="0.3">
      <c r="A1051" s="5">
        <v>44780</v>
      </c>
      <c r="B1051" t="s">
        <v>29</v>
      </c>
      <c r="C1051" t="s">
        <v>30</v>
      </c>
      <c r="D1051" t="s">
        <v>15</v>
      </c>
      <c r="E1051" t="s">
        <v>57</v>
      </c>
      <c r="F1051">
        <v>146758</v>
      </c>
      <c r="G1051" s="6">
        <v>40774.720638272905</v>
      </c>
      <c r="H1051">
        <v>0</v>
      </c>
    </row>
    <row r="1052" spans="1:8" x14ac:dyDescent="0.3">
      <c r="A1052" s="5">
        <v>44781</v>
      </c>
      <c r="B1052" t="s">
        <v>25</v>
      </c>
      <c r="C1052" t="s">
        <v>33</v>
      </c>
      <c r="D1052" t="s">
        <v>15</v>
      </c>
      <c r="E1052" t="s">
        <v>34</v>
      </c>
      <c r="F1052">
        <v>92466</v>
      </c>
      <c r="G1052" s="6">
        <v>77516.693181818191</v>
      </c>
      <c r="H1052">
        <v>29</v>
      </c>
    </row>
    <row r="1053" spans="1:8" x14ac:dyDescent="0.3">
      <c r="A1053" s="5">
        <v>44781</v>
      </c>
      <c r="B1053" t="s">
        <v>29</v>
      </c>
      <c r="C1053" t="s">
        <v>30</v>
      </c>
      <c r="D1053" t="s">
        <v>15</v>
      </c>
      <c r="E1053" t="s">
        <v>57</v>
      </c>
      <c r="F1053">
        <v>255991</v>
      </c>
      <c r="G1053" s="6">
        <v>70841.30253796326</v>
      </c>
      <c r="H1053">
        <v>0</v>
      </c>
    </row>
    <row r="1054" spans="1:8" x14ac:dyDescent="0.3">
      <c r="A1054" s="5">
        <v>44782</v>
      </c>
      <c r="B1054" t="s">
        <v>13</v>
      </c>
      <c r="C1054" t="s">
        <v>14</v>
      </c>
      <c r="D1054" t="s">
        <v>15</v>
      </c>
      <c r="E1054" t="s">
        <v>50</v>
      </c>
      <c r="F1054">
        <v>200468</v>
      </c>
      <c r="G1054" s="6">
        <v>168048.81820468433</v>
      </c>
      <c r="H1054">
        <v>0</v>
      </c>
    </row>
    <row r="1055" spans="1:8" x14ac:dyDescent="0.3">
      <c r="A1055" s="5">
        <v>44782</v>
      </c>
      <c r="B1055" t="s">
        <v>29</v>
      </c>
      <c r="C1055" t="s">
        <v>30</v>
      </c>
      <c r="D1055" t="s">
        <v>15</v>
      </c>
      <c r="E1055" t="s">
        <v>55</v>
      </c>
      <c r="F1055">
        <v>58124</v>
      </c>
      <c r="G1055" s="6">
        <v>16065.43737264773</v>
      </c>
      <c r="H1055">
        <v>0</v>
      </c>
    </row>
    <row r="1056" spans="1:8" x14ac:dyDescent="0.3">
      <c r="A1056" s="5">
        <v>44783</v>
      </c>
      <c r="B1056" t="s">
        <v>13</v>
      </c>
      <c r="C1056" t="s">
        <v>14</v>
      </c>
      <c r="D1056" t="s">
        <v>15</v>
      </c>
      <c r="E1056" t="s">
        <v>40</v>
      </c>
      <c r="F1056">
        <v>260708</v>
      </c>
      <c r="G1056" s="6">
        <v>218310.11624543424</v>
      </c>
      <c r="H1056">
        <v>0</v>
      </c>
    </row>
    <row r="1057" spans="1:8" x14ac:dyDescent="0.3">
      <c r="A1057" s="5">
        <v>44783</v>
      </c>
      <c r="B1057" t="s">
        <v>29</v>
      </c>
      <c r="C1057" t="s">
        <v>30</v>
      </c>
      <c r="D1057" t="s">
        <v>15</v>
      </c>
      <c r="E1057" t="s">
        <v>57</v>
      </c>
      <c r="F1057">
        <v>32369</v>
      </c>
      <c r="G1057" s="6">
        <v>8940.7214780600461</v>
      </c>
      <c r="H1057">
        <v>0</v>
      </c>
    </row>
    <row r="1058" spans="1:8" x14ac:dyDescent="0.3">
      <c r="A1058" s="5">
        <v>44784</v>
      </c>
      <c r="B1058" t="s">
        <v>19</v>
      </c>
      <c r="C1058" t="s">
        <v>20</v>
      </c>
      <c r="D1058" t="s">
        <v>15</v>
      </c>
      <c r="E1058" t="s">
        <v>21</v>
      </c>
      <c r="F1058">
        <v>24199</v>
      </c>
      <c r="G1058" s="6">
        <v>20251.62901841076</v>
      </c>
      <c r="H1058">
        <v>10</v>
      </c>
    </row>
    <row r="1059" spans="1:8" x14ac:dyDescent="0.3">
      <c r="A1059" s="5">
        <v>44784</v>
      </c>
      <c r="B1059" t="s">
        <v>29</v>
      </c>
      <c r="C1059" t="s">
        <v>30</v>
      </c>
      <c r="D1059" t="s">
        <v>15</v>
      </c>
      <c r="E1059" t="s">
        <v>56</v>
      </c>
      <c r="F1059">
        <v>296226</v>
      </c>
      <c r="G1059" s="6">
        <v>81756.091113610804</v>
      </c>
      <c r="H1059">
        <v>0</v>
      </c>
    </row>
    <row r="1060" spans="1:8" x14ac:dyDescent="0.3">
      <c r="A1060" s="5">
        <v>44785</v>
      </c>
      <c r="B1060" t="s">
        <v>13</v>
      </c>
      <c r="C1060" t="s">
        <v>14</v>
      </c>
      <c r="D1060" t="s">
        <v>15</v>
      </c>
      <c r="E1060" t="s">
        <v>40</v>
      </c>
      <c r="F1060">
        <v>217262</v>
      </c>
      <c r="G1060" s="6">
        <v>181810.11584522162</v>
      </c>
      <c r="H1060">
        <v>0</v>
      </c>
    </row>
    <row r="1061" spans="1:8" x14ac:dyDescent="0.3">
      <c r="A1061" s="5">
        <v>44785</v>
      </c>
      <c r="B1061" t="s">
        <v>29</v>
      </c>
      <c r="C1061" t="s">
        <v>30</v>
      </c>
      <c r="D1061" t="s">
        <v>15</v>
      </c>
      <c r="E1061" t="s">
        <v>55</v>
      </c>
      <c r="F1061">
        <v>152296</v>
      </c>
      <c r="G1061" s="6">
        <v>41518.270978305358</v>
      </c>
      <c r="H1061">
        <v>0</v>
      </c>
    </row>
    <row r="1062" spans="1:8" x14ac:dyDescent="0.3">
      <c r="A1062" s="5">
        <v>44786</v>
      </c>
      <c r="B1062" t="s">
        <v>13</v>
      </c>
      <c r="C1062" t="s">
        <v>14</v>
      </c>
      <c r="D1062" t="s">
        <v>15</v>
      </c>
      <c r="E1062" t="s">
        <v>50</v>
      </c>
      <c r="F1062">
        <v>174632</v>
      </c>
      <c r="G1062" s="6">
        <v>146067.63713473309</v>
      </c>
      <c r="H1062">
        <v>0</v>
      </c>
    </row>
    <row r="1063" spans="1:8" x14ac:dyDescent="0.3">
      <c r="A1063" s="5">
        <v>44786</v>
      </c>
      <c r="B1063" t="s">
        <v>29</v>
      </c>
      <c r="C1063" t="s">
        <v>30</v>
      </c>
      <c r="D1063" t="s">
        <v>15</v>
      </c>
      <c r="E1063" t="s">
        <v>56</v>
      </c>
      <c r="F1063">
        <v>167008</v>
      </c>
      <c r="G1063" s="6">
        <v>45289.961934779974</v>
      </c>
      <c r="H1063">
        <v>0</v>
      </c>
    </row>
    <row r="1064" spans="1:8" x14ac:dyDescent="0.3">
      <c r="A1064" s="5">
        <v>44787</v>
      </c>
      <c r="B1064" t="s">
        <v>13</v>
      </c>
      <c r="C1064" t="s">
        <v>14</v>
      </c>
      <c r="D1064" t="s">
        <v>15</v>
      </c>
      <c r="E1064" t="s">
        <v>50</v>
      </c>
      <c r="F1064">
        <v>281545</v>
      </c>
      <c r="G1064" s="6">
        <v>235337.29248792402</v>
      </c>
      <c r="H1064">
        <v>0</v>
      </c>
    </row>
    <row r="1065" spans="1:8" x14ac:dyDescent="0.3">
      <c r="A1065" s="5">
        <v>44787</v>
      </c>
      <c r="B1065" t="s">
        <v>29</v>
      </c>
      <c r="C1065" t="s">
        <v>30</v>
      </c>
      <c r="D1065" t="s">
        <v>15</v>
      </c>
      <c r="E1065" t="s">
        <v>56</v>
      </c>
      <c r="F1065">
        <v>132639</v>
      </c>
      <c r="G1065" s="6">
        <v>35725.634239802224</v>
      </c>
      <c r="H1065">
        <v>0</v>
      </c>
    </row>
    <row r="1066" spans="1:8" x14ac:dyDescent="0.3">
      <c r="A1066" s="5">
        <v>44788</v>
      </c>
      <c r="B1066" t="s">
        <v>13</v>
      </c>
      <c r="C1066" t="s">
        <v>14</v>
      </c>
      <c r="D1066" t="s">
        <v>15</v>
      </c>
      <c r="E1066" t="s">
        <v>50</v>
      </c>
      <c r="F1066">
        <v>207743</v>
      </c>
      <c r="G1066" s="6">
        <v>173612.91955271852</v>
      </c>
      <c r="H1066">
        <v>0</v>
      </c>
    </row>
    <row r="1067" spans="1:8" x14ac:dyDescent="0.3">
      <c r="A1067" s="5">
        <v>44788</v>
      </c>
      <c r="B1067" t="s">
        <v>29</v>
      </c>
      <c r="C1067" t="s">
        <v>30</v>
      </c>
      <c r="D1067" t="s">
        <v>15</v>
      </c>
      <c r="E1067" t="s">
        <v>56</v>
      </c>
      <c r="F1067">
        <v>212391</v>
      </c>
      <c r="G1067" s="6">
        <v>56634.290955830802</v>
      </c>
      <c r="H1067">
        <v>0</v>
      </c>
    </row>
    <row r="1068" spans="1:8" x14ac:dyDescent="0.3">
      <c r="A1068" s="5">
        <v>44789</v>
      </c>
      <c r="B1068" t="s">
        <v>19</v>
      </c>
      <c r="C1068" t="s">
        <v>20</v>
      </c>
      <c r="D1068" t="s">
        <v>15</v>
      </c>
      <c r="E1068" t="s">
        <v>21</v>
      </c>
      <c r="F1068">
        <v>38420</v>
      </c>
      <c r="G1068" s="6">
        <v>32104.728225278322</v>
      </c>
      <c r="H1068">
        <v>16</v>
      </c>
    </row>
    <row r="1069" spans="1:8" x14ac:dyDescent="0.3">
      <c r="A1069" s="5">
        <v>44789</v>
      </c>
      <c r="B1069" t="s">
        <v>29</v>
      </c>
      <c r="C1069" t="s">
        <v>30</v>
      </c>
      <c r="D1069" t="s">
        <v>15</v>
      </c>
      <c r="E1069" t="s">
        <v>57</v>
      </c>
      <c r="F1069">
        <v>266883</v>
      </c>
      <c r="G1069" s="6">
        <v>70612.477657760086</v>
      </c>
      <c r="H1069">
        <v>0</v>
      </c>
    </row>
    <row r="1070" spans="1:8" x14ac:dyDescent="0.3">
      <c r="A1070" s="5">
        <v>44790</v>
      </c>
      <c r="B1070" t="s">
        <v>19</v>
      </c>
      <c r="C1070" t="s">
        <v>20</v>
      </c>
      <c r="D1070" t="s">
        <v>15</v>
      </c>
      <c r="E1070" t="s">
        <v>21</v>
      </c>
      <c r="F1070">
        <v>16750</v>
      </c>
      <c r="G1070" s="6">
        <v>13995.96575814228</v>
      </c>
      <c r="H1070">
        <v>11</v>
      </c>
    </row>
    <row r="1071" spans="1:8" x14ac:dyDescent="0.3">
      <c r="A1071" s="5">
        <v>44790</v>
      </c>
      <c r="B1071" t="s">
        <v>29</v>
      </c>
      <c r="C1071" t="s">
        <v>30</v>
      </c>
      <c r="D1071" t="s">
        <v>15</v>
      </c>
      <c r="E1071" t="s">
        <v>57</v>
      </c>
      <c r="F1071">
        <v>269611</v>
      </c>
      <c r="G1071" s="6">
        <v>71048.238204833149</v>
      </c>
      <c r="H1071">
        <v>0</v>
      </c>
    </row>
    <row r="1072" spans="1:8" x14ac:dyDescent="0.3">
      <c r="A1072" s="5">
        <v>44791</v>
      </c>
      <c r="B1072" t="s">
        <v>13</v>
      </c>
      <c r="C1072" t="s">
        <v>14</v>
      </c>
      <c r="D1072" t="s">
        <v>15</v>
      </c>
      <c r="E1072" t="s">
        <v>50</v>
      </c>
      <c r="F1072">
        <v>286134</v>
      </c>
      <c r="G1072" s="6">
        <v>239078.00982280183</v>
      </c>
      <c r="H1072">
        <v>0</v>
      </c>
    </row>
    <row r="1073" spans="1:8" x14ac:dyDescent="0.3">
      <c r="A1073" s="5">
        <v>44791</v>
      </c>
      <c r="B1073" t="s">
        <v>29</v>
      </c>
      <c r="C1073" t="s">
        <v>30</v>
      </c>
      <c r="D1073" t="s">
        <v>15</v>
      </c>
      <c r="E1073" t="s">
        <v>56</v>
      </c>
      <c r="F1073">
        <v>114986</v>
      </c>
      <c r="G1073" s="6">
        <v>30285.672362724996</v>
      </c>
      <c r="H1073">
        <v>0</v>
      </c>
    </row>
    <row r="1074" spans="1:8" x14ac:dyDescent="0.3">
      <c r="A1074" s="5">
        <v>44792</v>
      </c>
      <c r="B1074" t="s">
        <v>13</v>
      </c>
      <c r="C1074" t="s">
        <v>14</v>
      </c>
      <c r="D1074" t="s">
        <v>15</v>
      </c>
      <c r="E1074" t="s">
        <v>40</v>
      </c>
      <c r="F1074">
        <v>219446</v>
      </c>
      <c r="G1074" s="6">
        <v>183304.30209281165</v>
      </c>
      <c r="H1074">
        <v>0</v>
      </c>
    </row>
    <row r="1075" spans="1:8" x14ac:dyDescent="0.3">
      <c r="A1075" s="5">
        <v>44792</v>
      </c>
      <c r="B1075" t="s">
        <v>29</v>
      </c>
      <c r="C1075" t="s">
        <v>30</v>
      </c>
      <c r="D1075" t="s">
        <v>15</v>
      </c>
      <c r="E1075" t="s">
        <v>57</v>
      </c>
      <c r="F1075">
        <v>129463</v>
      </c>
      <c r="G1075" s="6">
        <v>33940.356554064972</v>
      </c>
      <c r="H1075">
        <v>0</v>
      </c>
    </row>
    <row r="1076" spans="1:8" x14ac:dyDescent="0.3">
      <c r="A1076" s="5">
        <v>44793</v>
      </c>
      <c r="B1076" t="s">
        <v>19</v>
      </c>
      <c r="C1076" t="s">
        <v>20</v>
      </c>
      <c r="D1076" t="s">
        <v>15</v>
      </c>
      <c r="E1076" t="s">
        <v>42</v>
      </c>
      <c r="F1076">
        <v>256605</v>
      </c>
      <c r="G1076" s="6">
        <v>214305.89672705103</v>
      </c>
      <c r="H1076">
        <v>0</v>
      </c>
    </row>
    <row r="1077" spans="1:8" x14ac:dyDescent="0.3">
      <c r="A1077" s="5">
        <v>44793</v>
      </c>
      <c r="B1077" t="s">
        <v>29</v>
      </c>
      <c r="C1077" t="s">
        <v>30</v>
      </c>
      <c r="D1077" t="s">
        <v>15</v>
      </c>
      <c r="E1077" t="s">
        <v>57</v>
      </c>
      <c r="F1077">
        <v>70319</v>
      </c>
      <c r="G1077" s="6">
        <v>18394.051634249048</v>
      </c>
      <c r="H1077">
        <v>0</v>
      </c>
    </row>
    <row r="1078" spans="1:8" x14ac:dyDescent="0.3">
      <c r="A1078" s="5">
        <v>44794</v>
      </c>
      <c r="B1078" t="s">
        <v>19</v>
      </c>
      <c r="C1078" t="s">
        <v>20</v>
      </c>
      <c r="D1078" t="s">
        <v>15</v>
      </c>
      <c r="E1078" t="s">
        <v>21</v>
      </c>
      <c r="F1078">
        <v>137940</v>
      </c>
      <c r="G1078" s="6">
        <v>115183.50716288942</v>
      </c>
      <c r="H1078">
        <v>11</v>
      </c>
    </row>
    <row r="1079" spans="1:8" x14ac:dyDescent="0.3">
      <c r="A1079" s="5">
        <v>44794</v>
      </c>
      <c r="B1079" t="s">
        <v>29</v>
      </c>
      <c r="C1079" t="s">
        <v>30</v>
      </c>
      <c r="D1079" t="s">
        <v>15</v>
      </c>
      <c r="E1079" t="s">
        <v>56</v>
      </c>
      <c r="F1079">
        <v>156082</v>
      </c>
      <c r="G1079" s="6">
        <v>40565.74328484977</v>
      </c>
      <c r="H1079">
        <v>0</v>
      </c>
    </row>
    <row r="1080" spans="1:8" x14ac:dyDescent="0.3">
      <c r="A1080" s="5">
        <v>44795</v>
      </c>
      <c r="B1080" t="s">
        <v>13</v>
      </c>
      <c r="C1080" t="s">
        <v>14</v>
      </c>
      <c r="D1080" t="s">
        <v>15</v>
      </c>
      <c r="E1080" t="s">
        <v>50</v>
      </c>
      <c r="F1080">
        <v>135923</v>
      </c>
      <c r="G1080" s="6">
        <v>113478.98663022257</v>
      </c>
      <c r="H1080">
        <v>0</v>
      </c>
    </row>
    <row r="1081" spans="1:8" x14ac:dyDescent="0.3">
      <c r="A1081" s="5">
        <v>44795</v>
      </c>
      <c r="B1081" t="s">
        <v>29</v>
      </c>
      <c r="C1081" t="s">
        <v>30</v>
      </c>
      <c r="D1081" t="s">
        <v>15</v>
      </c>
      <c r="E1081" t="s">
        <v>56</v>
      </c>
      <c r="F1081">
        <v>269695</v>
      </c>
      <c r="G1081" s="6">
        <v>68505.262241452088</v>
      </c>
      <c r="H1081">
        <v>0</v>
      </c>
    </row>
    <row r="1082" spans="1:8" x14ac:dyDescent="0.3">
      <c r="A1082" s="5">
        <v>44796</v>
      </c>
      <c r="B1082" t="s">
        <v>19</v>
      </c>
      <c r="C1082" t="s">
        <v>20</v>
      </c>
      <c r="D1082" t="s">
        <v>15</v>
      </c>
      <c r="E1082" t="s">
        <v>21</v>
      </c>
      <c r="F1082">
        <v>245509</v>
      </c>
      <c r="G1082" s="6">
        <v>204871.76546745654</v>
      </c>
      <c r="H1082">
        <v>10</v>
      </c>
    </row>
    <row r="1083" spans="1:8" x14ac:dyDescent="0.3">
      <c r="A1083" s="5">
        <v>44796</v>
      </c>
      <c r="B1083" t="s">
        <v>29</v>
      </c>
      <c r="C1083" t="s">
        <v>30</v>
      </c>
      <c r="D1083" t="s">
        <v>15</v>
      </c>
      <c r="E1083" t="s">
        <v>55</v>
      </c>
      <c r="F1083">
        <v>76696</v>
      </c>
      <c r="G1083" s="6">
        <v>19418.372496519227</v>
      </c>
      <c r="H1083">
        <v>0</v>
      </c>
    </row>
    <row r="1084" spans="1:8" x14ac:dyDescent="0.3">
      <c r="A1084" s="5">
        <v>44797</v>
      </c>
      <c r="B1084" t="s">
        <v>25</v>
      </c>
      <c r="C1084" t="s">
        <v>33</v>
      </c>
      <c r="D1084" t="s">
        <v>15</v>
      </c>
      <c r="E1084" t="s">
        <v>34</v>
      </c>
      <c r="F1084">
        <v>189772</v>
      </c>
      <c r="G1084" s="6">
        <v>158258.42275884881</v>
      </c>
      <c r="H1084">
        <v>29</v>
      </c>
    </row>
    <row r="1085" spans="1:8" x14ac:dyDescent="0.3">
      <c r="A1085" s="5">
        <v>44797</v>
      </c>
      <c r="B1085" t="s">
        <v>29</v>
      </c>
      <c r="C1085" t="s">
        <v>30</v>
      </c>
      <c r="D1085" t="s">
        <v>15</v>
      </c>
      <c r="E1085" t="s">
        <v>57</v>
      </c>
      <c r="F1085">
        <v>3535</v>
      </c>
      <c r="G1085" s="6">
        <v>877.24976015350171</v>
      </c>
      <c r="H1085">
        <v>0</v>
      </c>
    </row>
    <row r="1086" spans="1:8" x14ac:dyDescent="0.3">
      <c r="A1086" s="5">
        <v>44798</v>
      </c>
      <c r="B1086" t="s">
        <v>19</v>
      </c>
      <c r="C1086" t="s">
        <v>20</v>
      </c>
      <c r="D1086" t="s">
        <v>15</v>
      </c>
      <c r="E1086" t="s">
        <v>21</v>
      </c>
      <c r="F1086">
        <v>57569</v>
      </c>
      <c r="G1086" s="6">
        <v>48001.837418889692</v>
      </c>
      <c r="H1086">
        <v>16</v>
      </c>
    </row>
    <row r="1087" spans="1:8" x14ac:dyDescent="0.3">
      <c r="A1087" s="5">
        <v>44798</v>
      </c>
      <c r="B1087" t="s">
        <v>13</v>
      </c>
      <c r="C1087" t="s">
        <v>64</v>
      </c>
      <c r="D1087" t="s">
        <v>15</v>
      </c>
      <c r="E1087" t="s">
        <v>58</v>
      </c>
      <c r="F1087">
        <v>272098</v>
      </c>
      <c r="G1087" s="6">
        <v>64850.402369080904</v>
      </c>
      <c r="H1087">
        <v>0</v>
      </c>
    </row>
    <row r="1088" spans="1:8" x14ac:dyDescent="0.3">
      <c r="A1088" s="5">
        <v>44799</v>
      </c>
      <c r="B1088" t="s">
        <v>19</v>
      </c>
      <c r="C1088" t="s">
        <v>20</v>
      </c>
      <c r="D1088" t="s">
        <v>15</v>
      </c>
      <c r="E1088" t="s">
        <v>21</v>
      </c>
      <c r="F1088">
        <v>130961</v>
      </c>
      <c r="G1088" s="6">
        <v>109187.32306107155</v>
      </c>
      <c r="H1088">
        <v>16</v>
      </c>
    </row>
    <row r="1089" spans="1:8" x14ac:dyDescent="0.3">
      <c r="A1089" s="5">
        <v>44799</v>
      </c>
      <c r="B1089" t="s">
        <v>13</v>
      </c>
      <c r="C1089" t="s">
        <v>27</v>
      </c>
      <c r="D1089" t="s">
        <v>15</v>
      </c>
      <c r="E1089" t="s">
        <v>36</v>
      </c>
      <c r="F1089">
        <v>255459</v>
      </c>
      <c r="G1089" s="6">
        <v>57812.73052802599</v>
      </c>
      <c r="H1089">
        <v>0</v>
      </c>
    </row>
    <row r="1090" spans="1:8" x14ac:dyDescent="0.3">
      <c r="A1090" s="5">
        <v>44800</v>
      </c>
      <c r="B1090" t="s">
        <v>29</v>
      </c>
      <c r="C1090" t="s">
        <v>30</v>
      </c>
      <c r="D1090" t="s">
        <v>15</v>
      </c>
      <c r="E1090" t="s">
        <v>31</v>
      </c>
      <c r="F1090">
        <v>294679</v>
      </c>
      <c r="G1090" s="6">
        <v>245611.14665436491</v>
      </c>
      <c r="H1090">
        <v>15</v>
      </c>
    </row>
    <row r="1091" spans="1:8" x14ac:dyDescent="0.3">
      <c r="A1091" s="5">
        <v>44800</v>
      </c>
      <c r="B1091" t="s">
        <v>13</v>
      </c>
      <c r="C1091" t="s">
        <v>64</v>
      </c>
      <c r="D1091" t="s">
        <v>15</v>
      </c>
      <c r="E1091" t="s">
        <v>58</v>
      </c>
      <c r="F1091">
        <v>176505</v>
      </c>
      <c r="G1091" s="6">
        <v>39783.472934173144</v>
      </c>
      <c r="H1091">
        <v>0</v>
      </c>
    </row>
    <row r="1092" spans="1:8" x14ac:dyDescent="0.3">
      <c r="A1092" s="5">
        <v>44801</v>
      </c>
      <c r="B1092" t="s">
        <v>13</v>
      </c>
      <c r="C1092" t="s">
        <v>14</v>
      </c>
      <c r="D1092" t="s">
        <v>15</v>
      </c>
      <c r="E1092" t="s">
        <v>50</v>
      </c>
      <c r="F1092">
        <v>156403</v>
      </c>
      <c r="G1092" s="6">
        <v>130348.46020907231</v>
      </c>
      <c r="H1092">
        <v>0</v>
      </c>
    </row>
    <row r="1093" spans="1:8" x14ac:dyDescent="0.3">
      <c r="A1093" s="5">
        <v>44801</v>
      </c>
      <c r="B1093" t="s">
        <v>13</v>
      </c>
      <c r="C1093" t="s">
        <v>64</v>
      </c>
      <c r="D1093" t="s">
        <v>15</v>
      </c>
      <c r="E1093" t="s">
        <v>58</v>
      </c>
      <c r="F1093">
        <v>224771</v>
      </c>
      <c r="G1093" s="6">
        <v>48298.242865034059</v>
      </c>
      <c r="H1093">
        <v>0</v>
      </c>
    </row>
    <row r="1094" spans="1:8" x14ac:dyDescent="0.3">
      <c r="A1094" s="5">
        <v>44802</v>
      </c>
      <c r="B1094" t="s">
        <v>19</v>
      </c>
      <c r="C1094" t="s">
        <v>20</v>
      </c>
      <c r="D1094" t="s">
        <v>15</v>
      </c>
      <c r="E1094" t="s">
        <v>21</v>
      </c>
      <c r="F1094">
        <v>119392</v>
      </c>
      <c r="G1094" s="6">
        <v>99499.473002159837</v>
      </c>
      <c r="H1094">
        <v>10</v>
      </c>
    </row>
    <row r="1095" spans="1:8" x14ac:dyDescent="0.3">
      <c r="A1095" s="5">
        <v>44803</v>
      </c>
      <c r="B1095" t="s">
        <v>13</v>
      </c>
      <c r="C1095" t="s">
        <v>14</v>
      </c>
      <c r="D1095" t="s">
        <v>15</v>
      </c>
      <c r="E1095" t="s">
        <v>50</v>
      </c>
      <c r="F1095">
        <v>255454</v>
      </c>
      <c r="G1095" s="6">
        <v>212711.7594082648</v>
      </c>
      <c r="H1095">
        <v>0</v>
      </c>
    </row>
    <row r="1096" spans="1:8" x14ac:dyDescent="0.3">
      <c r="A1096" s="5">
        <v>44804</v>
      </c>
      <c r="B1096" t="s">
        <v>13</v>
      </c>
      <c r="C1096" t="s">
        <v>14</v>
      </c>
      <c r="D1096" t="s">
        <v>15</v>
      </c>
      <c r="E1096" t="s">
        <v>40</v>
      </c>
      <c r="F1096">
        <v>110900</v>
      </c>
      <c r="G1096" s="6">
        <v>92331.25849415602</v>
      </c>
      <c r="H1096">
        <v>0</v>
      </c>
    </row>
    <row r="1097" spans="1:8" x14ac:dyDescent="0.3">
      <c r="A1097" s="5">
        <v>44805</v>
      </c>
      <c r="B1097" t="s">
        <v>19</v>
      </c>
      <c r="C1097" t="s">
        <v>20</v>
      </c>
      <c r="D1097" t="s">
        <v>15</v>
      </c>
      <c r="E1097" t="s">
        <v>21</v>
      </c>
      <c r="F1097">
        <v>152507</v>
      </c>
      <c r="G1097" s="6">
        <v>126927.24017109573</v>
      </c>
      <c r="H1097">
        <v>11</v>
      </c>
    </row>
    <row r="1098" spans="1:8" x14ac:dyDescent="0.3">
      <c r="A1098" s="5">
        <v>44806</v>
      </c>
      <c r="B1098" t="s">
        <v>29</v>
      </c>
      <c r="C1098" t="s">
        <v>30</v>
      </c>
      <c r="D1098" t="s">
        <v>15</v>
      </c>
      <c r="E1098" t="s">
        <v>48</v>
      </c>
      <c r="F1098">
        <v>17099</v>
      </c>
      <c r="G1098" s="6">
        <v>14229.092036951275</v>
      </c>
      <c r="H1098">
        <v>0</v>
      </c>
    </row>
    <row r="1099" spans="1:8" x14ac:dyDescent="0.3">
      <c r="A1099" s="5">
        <v>44807</v>
      </c>
      <c r="B1099" t="s">
        <v>29</v>
      </c>
      <c r="C1099" t="s">
        <v>30</v>
      </c>
      <c r="D1099" t="s">
        <v>15</v>
      </c>
      <c r="E1099" t="s">
        <v>48</v>
      </c>
      <c r="F1099">
        <v>129142</v>
      </c>
      <c r="G1099" s="6">
        <v>107442.9620047599</v>
      </c>
      <c r="H1099">
        <v>0</v>
      </c>
    </row>
    <row r="1100" spans="1:8" x14ac:dyDescent="0.3">
      <c r="A1100" s="5">
        <v>44808</v>
      </c>
      <c r="B1100" t="s">
        <v>29</v>
      </c>
      <c r="C1100" t="s">
        <v>30</v>
      </c>
      <c r="D1100" t="s">
        <v>15</v>
      </c>
      <c r="E1100" t="s">
        <v>31</v>
      </c>
      <c r="F1100">
        <v>165560</v>
      </c>
      <c r="G1100" s="6">
        <v>137691.62763203491</v>
      </c>
      <c r="H1100">
        <v>15</v>
      </c>
    </row>
    <row r="1101" spans="1:8" x14ac:dyDescent="0.3">
      <c r="A1101" s="5">
        <v>44809</v>
      </c>
      <c r="B1101" t="s">
        <v>29</v>
      </c>
      <c r="C1101" t="s">
        <v>30</v>
      </c>
      <c r="D1101" t="s">
        <v>15</v>
      </c>
      <c r="E1101" t="s">
        <v>31</v>
      </c>
      <c r="F1101">
        <v>276431</v>
      </c>
      <c r="G1101" s="6">
        <v>229899.86570738739</v>
      </c>
      <c r="H1101">
        <v>15</v>
      </c>
    </row>
    <row r="1102" spans="1:8" x14ac:dyDescent="0.3">
      <c r="A1102" s="5">
        <v>44810</v>
      </c>
      <c r="B1102" t="s">
        <v>25</v>
      </c>
      <c r="C1102" t="s">
        <v>33</v>
      </c>
      <c r="D1102" t="s">
        <v>15</v>
      </c>
      <c r="E1102" t="s">
        <v>34</v>
      </c>
      <c r="F1102">
        <v>119312</v>
      </c>
      <c r="G1102" s="6">
        <v>99212.438743298088</v>
      </c>
      <c r="H1102">
        <v>29</v>
      </c>
    </row>
    <row r="1103" spans="1:8" x14ac:dyDescent="0.3">
      <c r="A1103" s="5">
        <v>44811</v>
      </c>
      <c r="B1103" t="s">
        <v>29</v>
      </c>
      <c r="C1103" t="s">
        <v>30</v>
      </c>
      <c r="D1103" t="s">
        <v>15</v>
      </c>
      <c r="E1103" t="s">
        <v>31</v>
      </c>
      <c r="F1103">
        <v>6816</v>
      </c>
      <c r="G1103" s="6">
        <v>5666.7612505663801</v>
      </c>
      <c r="H1103">
        <v>15</v>
      </c>
    </row>
    <row r="1104" spans="1:8" x14ac:dyDescent="0.3">
      <c r="A1104" s="5">
        <v>44812</v>
      </c>
      <c r="B1104" t="s">
        <v>13</v>
      </c>
      <c r="C1104" t="s">
        <v>14</v>
      </c>
      <c r="D1104" t="s">
        <v>15</v>
      </c>
      <c r="E1104" t="s">
        <v>40</v>
      </c>
      <c r="F1104">
        <v>19670</v>
      </c>
      <c r="G1104" s="6">
        <v>16353.305752753979</v>
      </c>
      <c r="H1104">
        <v>0</v>
      </c>
    </row>
    <row r="1105" spans="1:8" x14ac:dyDescent="0.3">
      <c r="A1105" s="5">
        <v>44813</v>
      </c>
      <c r="B1105" t="s">
        <v>13</v>
      </c>
      <c r="C1105" t="s">
        <v>17</v>
      </c>
      <c r="D1105" t="s">
        <v>15</v>
      </c>
      <c r="E1105" t="s">
        <v>18</v>
      </c>
      <c r="F1105">
        <v>53836</v>
      </c>
      <c r="G1105" s="6">
        <v>44729.562212623663</v>
      </c>
      <c r="H1105">
        <v>10</v>
      </c>
    </row>
    <row r="1106" spans="1:8" x14ac:dyDescent="0.3">
      <c r="A1106" s="5">
        <v>44814</v>
      </c>
      <c r="B1106" t="s">
        <v>19</v>
      </c>
      <c r="C1106" t="s">
        <v>20</v>
      </c>
      <c r="D1106" t="s">
        <v>15</v>
      </c>
      <c r="E1106" t="s">
        <v>21</v>
      </c>
      <c r="F1106">
        <v>139469</v>
      </c>
      <c r="G1106" s="6">
        <v>115871.48881552102</v>
      </c>
      <c r="H1106">
        <v>11</v>
      </c>
    </row>
    <row r="1107" spans="1:8" x14ac:dyDescent="0.3">
      <c r="A1107" s="5">
        <v>44815</v>
      </c>
      <c r="B1107" t="s">
        <v>19</v>
      </c>
      <c r="C1107" t="s">
        <v>20</v>
      </c>
      <c r="D1107" t="s">
        <v>15</v>
      </c>
      <c r="E1107" t="s">
        <v>21</v>
      </c>
      <c r="F1107">
        <v>138541</v>
      </c>
      <c r="G1107" s="6">
        <v>115086.20494714768</v>
      </c>
      <c r="H1107">
        <v>11</v>
      </c>
    </row>
    <row r="1108" spans="1:8" x14ac:dyDescent="0.3">
      <c r="A1108" s="5">
        <v>44816</v>
      </c>
      <c r="B1108" t="s">
        <v>29</v>
      </c>
      <c r="C1108" t="s">
        <v>30</v>
      </c>
      <c r="D1108" t="s">
        <v>15</v>
      </c>
      <c r="E1108" t="s">
        <v>48</v>
      </c>
      <c r="F1108">
        <v>129551</v>
      </c>
      <c r="G1108" s="6">
        <v>107596.31507300315</v>
      </c>
      <c r="H1108">
        <v>0</v>
      </c>
    </row>
    <row r="1109" spans="1:8" x14ac:dyDescent="0.3">
      <c r="A1109" s="5">
        <v>44817</v>
      </c>
      <c r="B1109" t="s">
        <v>29</v>
      </c>
      <c r="C1109" t="s">
        <v>30</v>
      </c>
      <c r="D1109" t="s">
        <v>15</v>
      </c>
      <c r="E1109" t="s">
        <v>48</v>
      </c>
      <c r="F1109">
        <v>175288</v>
      </c>
      <c r="G1109" s="6">
        <v>145493.69489690635</v>
      </c>
      <c r="H1109">
        <v>0</v>
      </c>
    </row>
    <row r="1110" spans="1:8" x14ac:dyDescent="0.3">
      <c r="A1110" s="5">
        <v>44818</v>
      </c>
      <c r="B1110" t="s">
        <v>19</v>
      </c>
      <c r="C1110" t="s">
        <v>20</v>
      </c>
      <c r="D1110" t="s">
        <v>15</v>
      </c>
      <c r="E1110" t="s">
        <v>21</v>
      </c>
      <c r="F1110">
        <v>288766</v>
      </c>
      <c r="G1110" s="6">
        <v>239628.76074519585</v>
      </c>
      <c r="H1110">
        <v>11</v>
      </c>
    </row>
    <row r="1111" spans="1:8" x14ac:dyDescent="0.3">
      <c r="A1111" s="5">
        <v>44819</v>
      </c>
      <c r="B1111" t="s">
        <v>19</v>
      </c>
      <c r="C1111" t="s">
        <v>20</v>
      </c>
      <c r="D1111" t="s">
        <v>15</v>
      </c>
      <c r="E1111" t="s">
        <v>21</v>
      </c>
      <c r="F1111">
        <v>102217</v>
      </c>
      <c r="G1111" s="6">
        <v>84817.53351104341</v>
      </c>
      <c r="H1111">
        <v>10</v>
      </c>
    </row>
    <row r="1112" spans="1:8" x14ac:dyDescent="0.3">
      <c r="A1112" s="5">
        <v>44820</v>
      </c>
      <c r="B1112" t="s">
        <v>29</v>
      </c>
      <c r="C1112" t="s">
        <v>30</v>
      </c>
      <c r="D1112" t="s">
        <v>15</v>
      </c>
      <c r="E1112" t="s">
        <v>31</v>
      </c>
      <c r="F1112">
        <v>63885</v>
      </c>
      <c r="G1112" s="6">
        <v>53006.350933202353</v>
      </c>
      <c r="H1112">
        <v>15</v>
      </c>
    </row>
    <row r="1113" spans="1:8" x14ac:dyDescent="0.3">
      <c r="A1113" s="5">
        <v>44821</v>
      </c>
      <c r="B1113" t="s">
        <v>13</v>
      </c>
      <c r="C1113" t="s">
        <v>17</v>
      </c>
      <c r="D1113" t="s">
        <v>15</v>
      </c>
      <c r="E1113" t="s">
        <v>18</v>
      </c>
      <c r="F1113">
        <v>173631</v>
      </c>
      <c r="G1113" s="6">
        <v>144041.17048725509</v>
      </c>
      <c r="H1113">
        <v>10</v>
      </c>
    </row>
    <row r="1114" spans="1:8" x14ac:dyDescent="0.3">
      <c r="A1114" s="5">
        <v>44822</v>
      </c>
      <c r="B1114" t="s">
        <v>29</v>
      </c>
      <c r="C1114" t="s">
        <v>30</v>
      </c>
      <c r="D1114" t="s">
        <v>15</v>
      </c>
      <c r="E1114" t="s">
        <v>48</v>
      </c>
      <c r="F1114">
        <v>179801</v>
      </c>
      <c r="G1114" s="6">
        <v>149061.66010042984</v>
      </c>
      <c r="H1114">
        <v>0</v>
      </c>
    </row>
    <row r="1115" spans="1:8" x14ac:dyDescent="0.3">
      <c r="A1115" s="5">
        <v>44823</v>
      </c>
      <c r="B1115" t="s">
        <v>13</v>
      </c>
      <c r="C1115" t="s">
        <v>14</v>
      </c>
      <c r="D1115" t="s">
        <v>15</v>
      </c>
      <c r="E1115" t="s">
        <v>40</v>
      </c>
      <c r="F1115">
        <v>127092</v>
      </c>
      <c r="G1115" s="6">
        <v>105339.47778349632</v>
      </c>
      <c r="H1115">
        <v>0</v>
      </c>
    </row>
    <row r="1116" spans="1:8" x14ac:dyDescent="0.3">
      <c r="A1116" s="5">
        <v>44824</v>
      </c>
      <c r="B1116" t="s">
        <v>19</v>
      </c>
      <c r="C1116" t="s">
        <v>20</v>
      </c>
      <c r="D1116" t="s">
        <v>15</v>
      </c>
      <c r="E1116" t="s">
        <v>21</v>
      </c>
      <c r="F1116">
        <v>284501</v>
      </c>
      <c r="G1116" s="6">
        <v>235765.83173807352</v>
      </c>
      <c r="H1116">
        <v>11</v>
      </c>
    </row>
    <row r="1117" spans="1:8" x14ac:dyDescent="0.3">
      <c r="A1117" s="5">
        <v>44825</v>
      </c>
      <c r="B1117" t="s">
        <v>29</v>
      </c>
      <c r="C1117" t="s">
        <v>30</v>
      </c>
      <c r="D1117" t="s">
        <v>15</v>
      </c>
      <c r="E1117" t="s">
        <v>48</v>
      </c>
      <c r="F1117">
        <v>264825</v>
      </c>
      <c r="G1117" s="6">
        <v>219412.7310218068</v>
      </c>
      <c r="H1117">
        <v>0</v>
      </c>
    </row>
    <row r="1118" spans="1:8" x14ac:dyDescent="0.3">
      <c r="A1118" s="5">
        <v>44826</v>
      </c>
      <c r="B1118" t="s">
        <v>13</v>
      </c>
      <c r="C1118" t="s">
        <v>17</v>
      </c>
      <c r="D1118" t="s">
        <v>15</v>
      </c>
      <c r="E1118" t="s">
        <v>18</v>
      </c>
      <c r="F1118">
        <v>77777</v>
      </c>
      <c r="G1118" s="6">
        <v>64436.882645914404</v>
      </c>
      <c r="H1118">
        <v>10</v>
      </c>
    </row>
    <row r="1119" spans="1:8" x14ac:dyDescent="0.3">
      <c r="A1119" s="5">
        <v>44827</v>
      </c>
      <c r="B1119" t="s">
        <v>13</v>
      </c>
      <c r="C1119" t="s">
        <v>14</v>
      </c>
      <c r="D1119" t="s">
        <v>15</v>
      </c>
      <c r="E1119" t="s">
        <v>50</v>
      </c>
      <c r="F1119">
        <v>203582</v>
      </c>
      <c r="G1119" s="6">
        <v>168599.64405218724</v>
      </c>
      <c r="H1119">
        <v>0</v>
      </c>
    </row>
    <row r="1120" spans="1:8" x14ac:dyDescent="0.3">
      <c r="A1120" s="5">
        <v>44828</v>
      </c>
      <c r="B1120" t="s">
        <v>19</v>
      </c>
      <c r="C1120" t="s">
        <v>20</v>
      </c>
      <c r="D1120" t="s">
        <v>15</v>
      </c>
      <c r="E1120" t="s">
        <v>21</v>
      </c>
      <c r="F1120">
        <v>136872</v>
      </c>
      <c r="G1120" s="6">
        <v>113295.14545681166</v>
      </c>
      <c r="H1120">
        <v>10</v>
      </c>
    </row>
    <row r="1121" spans="1:8" x14ac:dyDescent="0.3">
      <c r="A1121" s="5">
        <v>44829</v>
      </c>
      <c r="B1121" t="s">
        <v>19</v>
      </c>
      <c r="C1121" t="s">
        <v>20</v>
      </c>
      <c r="D1121" t="s">
        <v>15</v>
      </c>
      <c r="E1121" t="s">
        <v>21</v>
      </c>
      <c r="F1121">
        <v>156219</v>
      </c>
      <c r="G1121" s="6">
        <v>129242.4513129103</v>
      </c>
      <c r="H1121">
        <v>10</v>
      </c>
    </row>
    <row r="1122" spans="1:8" x14ac:dyDescent="0.3">
      <c r="A1122" s="5">
        <v>44830</v>
      </c>
      <c r="B1122" t="s">
        <v>19</v>
      </c>
      <c r="C1122" t="s">
        <v>20</v>
      </c>
      <c r="D1122" t="s">
        <v>15</v>
      </c>
      <c r="E1122" t="s">
        <v>21</v>
      </c>
      <c r="F1122">
        <v>213479</v>
      </c>
      <c r="G1122" s="6">
        <v>176599.23428967001</v>
      </c>
      <c r="H1122">
        <v>10</v>
      </c>
    </row>
    <row r="1123" spans="1:8" x14ac:dyDescent="0.3">
      <c r="A1123" s="5">
        <v>44831</v>
      </c>
      <c r="B1123" t="s">
        <v>29</v>
      </c>
      <c r="C1123" t="s">
        <v>30</v>
      </c>
      <c r="D1123" t="s">
        <v>15</v>
      </c>
      <c r="E1123" t="s">
        <v>48</v>
      </c>
      <c r="F1123">
        <v>76828</v>
      </c>
      <c r="G1123" s="6">
        <v>63525.617158896755</v>
      </c>
      <c r="H1123">
        <v>0</v>
      </c>
    </row>
    <row r="1124" spans="1:8" x14ac:dyDescent="0.3">
      <c r="A1124" s="5">
        <v>44832</v>
      </c>
      <c r="B1124" t="s">
        <v>19</v>
      </c>
      <c r="C1124" t="s">
        <v>20</v>
      </c>
      <c r="D1124" t="s">
        <v>15</v>
      </c>
      <c r="E1124" t="s">
        <v>21</v>
      </c>
      <c r="F1124">
        <v>188825</v>
      </c>
      <c r="G1124" s="6">
        <v>156092.93097964377</v>
      </c>
      <c r="H1124">
        <v>16</v>
      </c>
    </row>
    <row r="1125" spans="1:8" x14ac:dyDescent="0.3">
      <c r="A1125" s="5">
        <v>44833</v>
      </c>
      <c r="B1125" t="s">
        <v>19</v>
      </c>
      <c r="C1125" t="s">
        <v>20</v>
      </c>
      <c r="D1125" t="s">
        <v>15</v>
      </c>
      <c r="E1125" t="s">
        <v>21</v>
      </c>
      <c r="F1125">
        <v>239199</v>
      </c>
      <c r="G1125" s="6">
        <v>197688.62915456295</v>
      </c>
      <c r="H1125">
        <v>11</v>
      </c>
    </row>
    <row r="1126" spans="1:8" x14ac:dyDescent="0.3">
      <c r="A1126" s="5">
        <v>44834</v>
      </c>
      <c r="B1126" t="s">
        <v>19</v>
      </c>
      <c r="C1126" t="s">
        <v>20</v>
      </c>
      <c r="D1126" t="s">
        <v>15</v>
      </c>
      <c r="E1126" t="s">
        <v>21</v>
      </c>
      <c r="F1126">
        <v>145599</v>
      </c>
      <c r="G1126" s="6">
        <v>120300.01144563325</v>
      </c>
      <c r="H1126">
        <v>16</v>
      </c>
    </row>
    <row r="1127" spans="1:8" x14ac:dyDescent="0.3">
      <c r="A1127" s="5">
        <v>44835</v>
      </c>
      <c r="B1127" t="s">
        <v>29</v>
      </c>
      <c r="C1127" t="s">
        <v>30</v>
      </c>
      <c r="D1127" t="s">
        <v>15</v>
      </c>
      <c r="E1127" t="s">
        <v>48</v>
      </c>
      <c r="F1127">
        <v>104522</v>
      </c>
      <c r="G1127" s="6">
        <v>86308.105048229248</v>
      </c>
      <c r="H1127">
        <v>0</v>
      </c>
    </row>
    <row r="1128" spans="1:8" x14ac:dyDescent="0.3">
      <c r="A1128" s="5">
        <v>44836</v>
      </c>
      <c r="B1128" t="s">
        <v>19</v>
      </c>
      <c r="C1128" t="s">
        <v>20</v>
      </c>
      <c r="D1128" t="s">
        <v>15</v>
      </c>
      <c r="E1128" t="s">
        <v>21</v>
      </c>
      <c r="F1128">
        <v>254609</v>
      </c>
      <c r="G1128" s="6">
        <v>210145.93956904995</v>
      </c>
      <c r="H1128">
        <v>16</v>
      </c>
    </row>
    <row r="1129" spans="1:8" x14ac:dyDescent="0.3">
      <c r="A1129" s="5">
        <v>44837</v>
      </c>
      <c r="B1129" t="s">
        <v>29</v>
      </c>
      <c r="C1129" t="s">
        <v>30</v>
      </c>
      <c r="D1129" t="s">
        <v>15</v>
      </c>
      <c r="E1129" t="s">
        <v>31</v>
      </c>
      <c r="F1129">
        <v>297061</v>
      </c>
      <c r="G1129" s="6">
        <v>245149.7390781563</v>
      </c>
      <c r="H1129">
        <v>15</v>
      </c>
    </row>
    <row r="1130" spans="1:8" x14ac:dyDescent="0.3">
      <c r="A1130" s="5">
        <v>44838</v>
      </c>
      <c r="B1130" t="s">
        <v>29</v>
      </c>
      <c r="C1130" t="s">
        <v>30</v>
      </c>
      <c r="D1130" t="s">
        <v>15</v>
      </c>
      <c r="E1130" t="s">
        <v>48</v>
      </c>
      <c r="F1130">
        <v>275284</v>
      </c>
      <c r="G1130" s="6">
        <v>227108.04607095447</v>
      </c>
      <c r="H1130">
        <v>0</v>
      </c>
    </row>
    <row r="1131" spans="1:8" x14ac:dyDescent="0.3">
      <c r="A1131" s="5">
        <v>44839</v>
      </c>
      <c r="B1131" t="s">
        <v>13</v>
      </c>
      <c r="C1131" t="s">
        <v>17</v>
      </c>
      <c r="D1131" t="s">
        <v>15</v>
      </c>
      <c r="E1131" t="s">
        <v>18</v>
      </c>
      <c r="F1131">
        <v>55968</v>
      </c>
      <c r="G1131" s="6">
        <v>46173.075584058635</v>
      </c>
      <c r="H1131">
        <v>10</v>
      </c>
    </row>
    <row r="1132" spans="1:8" x14ac:dyDescent="0.3">
      <c r="A1132" s="5">
        <v>44840</v>
      </c>
      <c r="B1132" t="s">
        <v>29</v>
      </c>
      <c r="C1132" t="s">
        <v>30</v>
      </c>
      <c r="D1132" t="s">
        <v>15</v>
      </c>
      <c r="E1132" t="s">
        <v>48</v>
      </c>
      <c r="F1132">
        <v>35711</v>
      </c>
      <c r="G1132" s="6">
        <v>29450.441532622448</v>
      </c>
      <c r="H1132">
        <v>0</v>
      </c>
    </row>
    <row r="1133" spans="1:8" x14ac:dyDescent="0.3">
      <c r="A1133" s="5">
        <v>44841</v>
      </c>
      <c r="B1133" t="s">
        <v>29</v>
      </c>
      <c r="C1133" t="s">
        <v>30</v>
      </c>
      <c r="D1133" t="s">
        <v>15</v>
      </c>
      <c r="E1133" t="s">
        <v>48</v>
      </c>
      <c r="F1133">
        <v>222944</v>
      </c>
      <c r="G1133" s="6">
        <v>183851.81771179556</v>
      </c>
      <c r="H1133">
        <v>0</v>
      </c>
    </row>
    <row r="1134" spans="1:8" x14ac:dyDescent="0.3">
      <c r="A1134" s="5">
        <v>44842</v>
      </c>
      <c r="B1134" t="s">
        <v>29</v>
      </c>
      <c r="C1134" t="s">
        <v>30</v>
      </c>
      <c r="D1134" t="s">
        <v>15</v>
      </c>
      <c r="E1134" t="s">
        <v>31</v>
      </c>
      <c r="F1134">
        <v>203668</v>
      </c>
      <c r="G1134" s="6">
        <v>167926.59867995343</v>
      </c>
      <c r="H1134">
        <v>15</v>
      </c>
    </row>
    <row r="1135" spans="1:8" x14ac:dyDescent="0.3">
      <c r="A1135" s="5">
        <v>44843</v>
      </c>
      <c r="B1135" t="s">
        <v>13</v>
      </c>
      <c r="C1135" t="s">
        <v>17</v>
      </c>
      <c r="D1135" t="s">
        <v>15</v>
      </c>
      <c r="E1135" t="s">
        <v>18</v>
      </c>
      <c r="F1135">
        <v>222294</v>
      </c>
      <c r="G1135" s="6">
        <v>183233.71188289663</v>
      </c>
      <c r="H1135">
        <v>10</v>
      </c>
    </row>
    <row r="1136" spans="1:8" x14ac:dyDescent="0.3">
      <c r="A1136" s="5">
        <v>44844</v>
      </c>
      <c r="B1136" t="s">
        <v>13</v>
      </c>
      <c r="C1136" t="s">
        <v>14</v>
      </c>
      <c r="D1136" t="s">
        <v>15</v>
      </c>
      <c r="E1136" t="s">
        <v>50</v>
      </c>
      <c r="F1136">
        <v>123124</v>
      </c>
      <c r="G1136" s="6">
        <v>101438.04145410836</v>
      </c>
      <c r="H1136">
        <v>0</v>
      </c>
    </row>
    <row r="1137" spans="1:8" x14ac:dyDescent="0.3">
      <c r="A1137" s="5">
        <v>44845</v>
      </c>
      <c r="B1137" t="s">
        <v>29</v>
      </c>
      <c r="C1137" t="s">
        <v>30</v>
      </c>
      <c r="D1137" t="s">
        <v>15</v>
      </c>
      <c r="E1137" t="s">
        <v>31</v>
      </c>
      <c r="F1137">
        <v>178431</v>
      </c>
      <c r="G1137" s="6">
        <v>146979.84597752028</v>
      </c>
      <c r="H1137">
        <v>15</v>
      </c>
    </row>
    <row r="1138" spans="1:8" x14ac:dyDescent="0.3">
      <c r="A1138" s="5">
        <v>44846</v>
      </c>
      <c r="B1138" t="s">
        <v>29</v>
      </c>
      <c r="C1138" t="s">
        <v>30</v>
      </c>
      <c r="D1138" t="s">
        <v>15</v>
      </c>
      <c r="E1138" t="s">
        <v>48</v>
      </c>
      <c r="F1138">
        <v>154688</v>
      </c>
      <c r="G1138" s="6">
        <v>127394.81023274749</v>
      </c>
      <c r="H1138">
        <v>0</v>
      </c>
    </row>
    <row r="1139" spans="1:8" x14ac:dyDescent="0.3">
      <c r="A1139" s="5">
        <v>44847</v>
      </c>
      <c r="B1139" t="s">
        <v>29</v>
      </c>
      <c r="C1139" t="s">
        <v>30</v>
      </c>
      <c r="D1139" t="s">
        <v>15</v>
      </c>
      <c r="E1139" t="s">
        <v>48</v>
      </c>
      <c r="F1139">
        <v>37925</v>
      </c>
      <c r="G1139" s="6">
        <v>31211.109412401936</v>
      </c>
      <c r="H1139">
        <v>0</v>
      </c>
    </row>
    <row r="1140" spans="1:8" x14ac:dyDescent="0.3">
      <c r="A1140" s="5">
        <v>44848</v>
      </c>
      <c r="B1140" t="s">
        <v>29</v>
      </c>
      <c r="C1140" t="s">
        <v>30</v>
      </c>
      <c r="D1140" t="s">
        <v>15</v>
      </c>
      <c r="E1140" t="s">
        <v>48</v>
      </c>
      <c r="F1140">
        <v>260188</v>
      </c>
      <c r="G1140" s="6">
        <v>214073.76650690724</v>
      </c>
      <c r="H1140">
        <v>0</v>
      </c>
    </row>
    <row r="1141" spans="1:8" x14ac:dyDescent="0.3">
      <c r="A1141" s="5">
        <v>44849</v>
      </c>
      <c r="B1141" t="s">
        <v>29</v>
      </c>
      <c r="C1141" t="s">
        <v>30</v>
      </c>
      <c r="D1141" t="s">
        <v>15</v>
      </c>
      <c r="E1141" t="s">
        <v>48</v>
      </c>
      <c r="F1141">
        <v>37363</v>
      </c>
      <c r="G1141" s="6">
        <v>30731.211310372357</v>
      </c>
      <c r="H1141">
        <v>0</v>
      </c>
    </row>
    <row r="1142" spans="1:8" x14ac:dyDescent="0.3">
      <c r="A1142" s="5">
        <v>44850</v>
      </c>
      <c r="B1142" t="s">
        <v>29</v>
      </c>
      <c r="C1142" t="s">
        <v>30</v>
      </c>
      <c r="D1142" t="s">
        <v>15</v>
      </c>
      <c r="E1142" t="s">
        <v>31</v>
      </c>
      <c r="F1142">
        <v>120180</v>
      </c>
      <c r="G1142" s="6">
        <v>98840.116389030329</v>
      </c>
      <c r="H1142">
        <v>15</v>
      </c>
    </row>
    <row r="1143" spans="1:8" x14ac:dyDescent="0.3">
      <c r="A1143" s="5">
        <v>44851</v>
      </c>
      <c r="B1143" t="s">
        <v>13</v>
      </c>
      <c r="C1143" t="s">
        <v>14</v>
      </c>
      <c r="D1143" t="s">
        <v>15</v>
      </c>
      <c r="E1143" t="s">
        <v>40</v>
      </c>
      <c r="F1143">
        <v>96934</v>
      </c>
      <c r="G1143" s="6">
        <v>79679.22799317239</v>
      </c>
      <c r="H1143">
        <v>0</v>
      </c>
    </row>
    <row r="1144" spans="1:8" x14ac:dyDescent="0.3">
      <c r="A1144" s="5">
        <v>44852</v>
      </c>
      <c r="B1144" t="s">
        <v>19</v>
      </c>
      <c r="C1144" t="s">
        <v>20</v>
      </c>
      <c r="D1144" t="s">
        <v>15</v>
      </c>
      <c r="E1144" t="s">
        <v>21</v>
      </c>
      <c r="F1144">
        <v>187376</v>
      </c>
      <c r="G1144" s="6">
        <v>154007.20168297814</v>
      </c>
      <c r="H1144">
        <v>16</v>
      </c>
    </row>
    <row r="1145" spans="1:8" x14ac:dyDescent="0.3">
      <c r="A1145" s="5">
        <v>44853</v>
      </c>
      <c r="B1145" t="s">
        <v>13</v>
      </c>
      <c r="C1145" t="s">
        <v>17</v>
      </c>
      <c r="D1145" t="s">
        <v>15</v>
      </c>
      <c r="E1145" t="s">
        <v>18</v>
      </c>
      <c r="F1145">
        <v>16399</v>
      </c>
      <c r="G1145" s="6">
        <v>13475.380054672994</v>
      </c>
      <c r="H1145">
        <v>20</v>
      </c>
    </row>
    <row r="1146" spans="1:8" x14ac:dyDescent="0.3">
      <c r="A1146" s="5">
        <v>44854</v>
      </c>
      <c r="B1146" t="s">
        <v>29</v>
      </c>
      <c r="C1146" t="s">
        <v>30</v>
      </c>
      <c r="D1146" t="s">
        <v>15</v>
      </c>
      <c r="E1146" t="s">
        <v>31</v>
      </c>
      <c r="F1146">
        <v>272219</v>
      </c>
      <c r="G1146" s="6">
        <v>223610.12168279887</v>
      </c>
      <c r="H1146">
        <v>15</v>
      </c>
    </row>
    <row r="1147" spans="1:8" x14ac:dyDescent="0.3">
      <c r="A1147" s="5">
        <v>44855</v>
      </c>
      <c r="B1147" t="s">
        <v>29</v>
      </c>
      <c r="C1147" t="s">
        <v>30</v>
      </c>
      <c r="D1147" t="s">
        <v>15</v>
      </c>
      <c r="E1147" t="s">
        <v>31</v>
      </c>
      <c r="F1147">
        <v>182096</v>
      </c>
      <c r="G1147" s="6">
        <v>149504.56704119849</v>
      </c>
      <c r="H1147">
        <v>15</v>
      </c>
    </row>
    <row r="1148" spans="1:8" x14ac:dyDescent="0.3">
      <c r="A1148" s="5">
        <v>44856</v>
      </c>
      <c r="B1148" t="s">
        <v>29</v>
      </c>
      <c r="C1148" t="s">
        <v>30</v>
      </c>
      <c r="D1148" t="s">
        <v>15</v>
      </c>
      <c r="E1148" t="s">
        <v>48</v>
      </c>
      <c r="F1148">
        <v>104358</v>
      </c>
      <c r="G1148" s="6">
        <v>85633.153080282165</v>
      </c>
      <c r="H1148">
        <v>0</v>
      </c>
    </row>
    <row r="1149" spans="1:8" x14ac:dyDescent="0.3">
      <c r="A1149" s="5">
        <v>44857</v>
      </c>
      <c r="B1149" t="s">
        <v>13</v>
      </c>
      <c r="C1149" t="s">
        <v>17</v>
      </c>
      <c r="D1149" t="s">
        <v>15</v>
      </c>
      <c r="E1149" t="s">
        <v>18</v>
      </c>
      <c r="F1149">
        <v>167449</v>
      </c>
      <c r="G1149" s="6">
        <v>137388.55435726064</v>
      </c>
      <c r="H1149">
        <v>10</v>
      </c>
    </row>
    <row r="1150" spans="1:8" x14ac:dyDescent="0.3">
      <c r="A1150" s="5">
        <v>44858</v>
      </c>
      <c r="B1150" t="s">
        <v>13</v>
      </c>
      <c r="C1150" t="s">
        <v>17</v>
      </c>
      <c r="D1150" t="s">
        <v>15</v>
      </c>
      <c r="E1150" t="s">
        <v>18</v>
      </c>
      <c r="F1150">
        <v>288768</v>
      </c>
      <c r="G1150" s="6">
        <v>236921.01818181819</v>
      </c>
      <c r="H1150">
        <v>20</v>
      </c>
    </row>
    <row r="1151" spans="1:8" x14ac:dyDescent="0.3">
      <c r="A1151" s="5">
        <v>44859</v>
      </c>
      <c r="B1151" t="s">
        <v>29</v>
      </c>
      <c r="C1151" t="s">
        <v>30</v>
      </c>
      <c r="D1151" t="s">
        <v>15</v>
      </c>
      <c r="E1151" t="s">
        <v>31</v>
      </c>
      <c r="F1151">
        <v>62603</v>
      </c>
      <c r="G1151" s="6">
        <v>51354.318224870418</v>
      </c>
      <c r="H1151">
        <v>15</v>
      </c>
    </row>
    <row r="1152" spans="1:8" x14ac:dyDescent="0.3">
      <c r="A1152" s="5">
        <v>44860</v>
      </c>
      <c r="B1152" t="s">
        <v>29</v>
      </c>
      <c r="C1152" t="s">
        <v>30</v>
      </c>
      <c r="D1152" t="s">
        <v>15</v>
      </c>
      <c r="E1152" t="s">
        <v>48</v>
      </c>
      <c r="F1152">
        <v>225634</v>
      </c>
      <c r="G1152" s="6">
        <v>185055.90710078148</v>
      </c>
      <c r="H1152">
        <v>0</v>
      </c>
    </row>
    <row r="1153" spans="1:8" x14ac:dyDescent="0.3">
      <c r="A1153" s="5">
        <v>44861</v>
      </c>
      <c r="B1153" t="s">
        <v>13</v>
      </c>
      <c r="C1153" t="s">
        <v>14</v>
      </c>
      <c r="D1153" t="s">
        <v>15</v>
      </c>
      <c r="E1153" t="s">
        <v>50</v>
      </c>
      <c r="F1153">
        <v>42976</v>
      </c>
      <c r="G1153" s="6">
        <v>35237.550462314372</v>
      </c>
      <c r="H1153">
        <v>0</v>
      </c>
    </row>
    <row r="1154" spans="1:8" x14ac:dyDescent="0.3">
      <c r="A1154" s="5">
        <v>44862</v>
      </c>
      <c r="B1154" t="s">
        <v>29</v>
      </c>
      <c r="C1154" t="s">
        <v>30</v>
      </c>
      <c r="D1154" t="s">
        <v>15</v>
      </c>
      <c r="E1154" t="s">
        <v>31</v>
      </c>
      <c r="F1154">
        <v>116192</v>
      </c>
      <c r="G1154" s="6">
        <v>95265.855884507488</v>
      </c>
      <c r="H1154">
        <v>15</v>
      </c>
    </row>
    <row r="1155" spans="1:8" x14ac:dyDescent="0.3">
      <c r="A1155" s="5">
        <v>44863</v>
      </c>
      <c r="B1155" t="s">
        <v>19</v>
      </c>
      <c r="C1155" t="s">
        <v>20</v>
      </c>
      <c r="D1155" t="s">
        <v>15</v>
      </c>
      <c r="E1155" t="s">
        <v>21</v>
      </c>
      <c r="F1155">
        <v>108441</v>
      </c>
      <c r="G1155" s="6">
        <v>88882.216605478679</v>
      </c>
      <c r="H1155">
        <v>16</v>
      </c>
    </row>
    <row r="1156" spans="1:8" x14ac:dyDescent="0.3">
      <c r="A1156" s="5">
        <v>44864</v>
      </c>
      <c r="B1156" t="s">
        <v>29</v>
      </c>
      <c r="C1156" t="s">
        <v>30</v>
      </c>
      <c r="D1156" t="s">
        <v>15</v>
      </c>
      <c r="E1156" t="s">
        <v>31</v>
      </c>
      <c r="F1156">
        <v>150792</v>
      </c>
      <c r="G1156" s="6">
        <v>123559.5206010095</v>
      </c>
      <c r="H1156">
        <v>15</v>
      </c>
    </row>
    <row r="1157" spans="1:8" x14ac:dyDescent="0.3">
      <c r="A1157" s="5">
        <v>44865</v>
      </c>
      <c r="B1157" t="s">
        <v>29</v>
      </c>
      <c r="C1157" t="s">
        <v>30</v>
      </c>
      <c r="D1157" t="s">
        <v>15</v>
      </c>
      <c r="E1157" t="s">
        <v>31</v>
      </c>
      <c r="F1157">
        <v>132617</v>
      </c>
      <c r="G1157" s="6">
        <v>108630.56472482819</v>
      </c>
      <c r="H1157">
        <v>15</v>
      </c>
    </row>
    <row r="1158" spans="1:8" x14ac:dyDescent="0.3">
      <c r="A1158" s="5">
        <v>44866</v>
      </c>
      <c r="B1158" t="s">
        <v>13</v>
      </c>
      <c r="C1158" t="s">
        <v>17</v>
      </c>
      <c r="D1158" t="s">
        <v>15</v>
      </c>
      <c r="E1158" t="s">
        <v>18</v>
      </c>
      <c r="F1158">
        <v>251995</v>
      </c>
      <c r="G1158" s="6">
        <v>206413.08819183998</v>
      </c>
      <c r="H1158">
        <v>20</v>
      </c>
    </row>
    <row r="1159" spans="1:8" x14ac:dyDescent="0.3">
      <c r="A1159" s="5">
        <v>44867</v>
      </c>
      <c r="B1159" t="s">
        <v>13</v>
      </c>
      <c r="C1159" t="s">
        <v>17</v>
      </c>
      <c r="D1159" t="s">
        <v>15</v>
      </c>
      <c r="E1159" t="s">
        <v>18</v>
      </c>
      <c r="F1159">
        <v>203938</v>
      </c>
      <c r="G1159" s="6">
        <v>167028.13443928672</v>
      </c>
      <c r="H1159">
        <v>20</v>
      </c>
    </row>
    <row r="1160" spans="1:8" x14ac:dyDescent="0.3">
      <c r="A1160" s="5">
        <v>44868</v>
      </c>
      <c r="B1160" t="s">
        <v>13</v>
      </c>
      <c r="C1160" t="s">
        <v>17</v>
      </c>
      <c r="D1160" t="s">
        <v>15</v>
      </c>
      <c r="E1160" t="s">
        <v>18</v>
      </c>
      <c r="F1160">
        <v>211249</v>
      </c>
      <c r="G1160" s="6">
        <v>167456.65591630145</v>
      </c>
      <c r="H1160">
        <v>20</v>
      </c>
    </row>
    <row r="1161" spans="1:8" x14ac:dyDescent="0.3">
      <c r="A1161" s="5">
        <v>44868</v>
      </c>
      <c r="B1161" t="s">
        <v>29</v>
      </c>
      <c r="C1161" t="s">
        <v>30</v>
      </c>
      <c r="D1161" t="s">
        <v>15</v>
      </c>
      <c r="E1161" t="s">
        <v>31</v>
      </c>
      <c r="F1161">
        <v>44303</v>
      </c>
      <c r="G1161" s="6">
        <v>36272.677941414469</v>
      </c>
      <c r="H1161">
        <v>15</v>
      </c>
    </row>
    <row r="1162" spans="1:8" x14ac:dyDescent="0.3">
      <c r="A1162" s="5">
        <v>44869</v>
      </c>
      <c r="B1162" t="s">
        <v>19</v>
      </c>
      <c r="C1162" t="s">
        <v>20</v>
      </c>
      <c r="D1162" t="s">
        <v>15</v>
      </c>
      <c r="E1162" t="s">
        <v>21</v>
      </c>
      <c r="F1162">
        <v>221396</v>
      </c>
      <c r="G1162" s="6">
        <v>175406.48896887287</v>
      </c>
      <c r="H1162">
        <v>16</v>
      </c>
    </row>
    <row r="1163" spans="1:8" x14ac:dyDescent="0.3">
      <c r="A1163" s="5">
        <v>44869</v>
      </c>
      <c r="B1163" t="s">
        <v>25</v>
      </c>
      <c r="C1163" t="s">
        <v>33</v>
      </c>
      <c r="D1163" t="s">
        <v>15</v>
      </c>
      <c r="E1163" t="s">
        <v>37</v>
      </c>
      <c r="F1163">
        <v>239935</v>
      </c>
      <c r="G1163" s="6">
        <v>196428.56221868761</v>
      </c>
      <c r="H1163">
        <v>0</v>
      </c>
    </row>
    <row r="1164" spans="1:8" x14ac:dyDescent="0.3">
      <c r="A1164" s="5">
        <v>44870</v>
      </c>
      <c r="B1164" t="s">
        <v>29</v>
      </c>
      <c r="C1164" t="s">
        <v>30</v>
      </c>
      <c r="D1164" t="s">
        <v>15</v>
      </c>
      <c r="E1164" t="s">
        <v>31</v>
      </c>
      <c r="F1164">
        <v>58270</v>
      </c>
      <c r="G1164" s="6">
        <v>46101.520042380369</v>
      </c>
      <c r="H1164">
        <v>15</v>
      </c>
    </row>
    <row r="1165" spans="1:8" x14ac:dyDescent="0.3">
      <c r="A1165" s="5">
        <v>44870</v>
      </c>
      <c r="B1165" t="s">
        <v>19</v>
      </c>
      <c r="C1165" t="s">
        <v>20</v>
      </c>
      <c r="D1165" t="s">
        <v>15</v>
      </c>
      <c r="E1165" t="s">
        <v>21</v>
      </c>
      <c r="F1165">
        <v>29536</v>
      </c>
      <c r="G1165" s="6">
        <v>24177.11348879744</v>
      </c>
      <c r="H1165">
        <v>16</v>
      </c>
    </row>
    <row r="1166" spans="1:8" x14ac:dyDescent="0.3">
      <c r="A1166" s="5">
        <v>44871</v>
      </c>
      <c r="B1166" t="s">
        <v>29</v>
      </c>
      <c r="C1166" t="s">
        <v>30</v>
      </c>
      <c r="D1166" t="s">
        <v>15</v>
      </c>
      <c r="E1166" t="s">
        <v>31</v>
      </c>
      <c r="F1166">
        <v>66818</v>
      </c>
      <c r="G1166" s="6">
        <v>52838.6131335182</v>
      </c>
      <c r="H1166">
        <v>15</v>
      </c>
    </row>
    <row r="1167" spans="1:8" x14ac:dyDescent="0.3">
      <c r="A1167" s="5">
        <v>44871</v>
      </c>
      <c r="B1167" t="s">
        <v>29</v>
      </c>
      <c r="C1167" t="s">
        <v>30</v>
      </c>
      <c r="D1167" t="s">
        <v>15</v>
      </c>
      <c r="E1167" t="s">
        <v>48</v>
      </c>
      <c r="F1167">
        <v>68557</v>
      </c>
      <c r="G1167" s="6">
        <v>56019.745672169338</v>
      </c>
      <c r="H1167">
        <v>0</v>
      </c>
    </row>
    <row r="1168" spans="1:8" x14ac:dyDescent="0.3">
      <c r="A1168" s="5">
        <v>44872</v>
      </c>
      <c r="B1168" t="s">
        <v>25</v>
      </c>
      <c r="C1168" t="s">
        <v>33</v>
      </c>
      <c r="D1168" t="s">
        <v>15</v>
      </c>
      <c r="E1168" t="s">
        <v>34</v>
      </c>
      <c r="F1168">
        <v>59140</v>
      </c>
      <c r="G1168" s="6">
        <v>46656.686400195977</v>
      </c>
      <c r="H1168">
        <v>29</v>
      </c>
    </row>
    <row r="1169" spans="1:8" x14ac:dyDescent="0.3">
      <c r="A1169" s="5">
        <v>44872</v>
      </c>
      <c r="B1169" t="s">
        <v>13</v>
      </c>
      <c r="C1169" t="s">
        <v>14</v>
      </c>
      <c r="D1169" t="s">
        <v>15</v>
      </c>
      <c r="E1169" t="s">
        <v>40</v>
      </c>
      <c r="F1169">
        <v>80743</v>
      </c>
      <c r="G1169" s="6">
        <v>65931.888271261807</v>
      </c>
      <c r="H1169">
        <v>0</v>
      </c>
    </row>
    <row r="1170" spans="1:8" x14ac:dyDescent="0.3">
      <c r="A1170" s="5">
        <v>44873</v>
      </c>
      <c r="B1170" t="s">
        <v>29</v>
      </c>
      <c r="C1170" t="s">
        <v>30</v>
      </c>
      <c r="D1170" t="s">
        <v>15</v>
      </c>
      <c r="E1170" t="s">
        <v>31</v>
      </c>
      <c r="F1170">
        <v>10891</v>
      </c>
      <c r="G1170" s="6">
        <v>8586.6567693079396</v>
      </c>
      <c r="H1170">
        <v>15</v>
      </c>
    </row>
    <row r="1171" spans="1:8" x14ac:dyDescent="0.3">
      <c r="A1171" s="5">
        <v>44873</v>
      </c>
      <c r="B1171" t="s">
        <v>13</v>
      </c>
      <c r="C1171" t="s">
        <v>17</v>
      </c>
      <c r="D1171" t="s">
        <v>15</v>
      </c>
      <c r="E1171" t="s">
        <v>18</v>
      </c>
      <c r="F1171">
        <v>157088</v>
      </c>
      <c r="G1171" s="6">
        <v>128198.80416253213</v>
      </c>
      <c r="H1171">
        <v>20</v>
      </c>
    </row>
    <row r="1172" spans="1:8" x14ac:dyDescent="0.3">
      <c r="A1172" s="5">
        <v>44874</v>
      </c>
      <c r="B1172" t="s">
        <v>29</v>
      </c>
      <c r="C1172" t="s">
        <v>30</v>
      </c>
      <c r="D1172" t="s">
        <v>15</v>
      </c>
      <c r="E1172" t="s">
        <v>31</v>
      </c>
      <c r="F1172">
        <v>266250</v>
      </c>
      <c r="G1172" s="6">
        <v>209882.22179139202</v>
      </c>
      <c r="H1172">
        <v>15</v>
      </c>
    </row>
    <row r="1173" spans="1:8" x14ac:dyDescent="0.3">
      <c r="A1173" s="5">
        <v>44874</v>
      </c>
      <c r="B1173" t="s">
        <v>29</v>
      </c>
      <c r="C1173" t="s">
        <v>30</v>
      </c>
      <c r="D1173" t="s">
        <v>15</v>
      </c>
      <c r="E1173" t="s">
        <v>31</v>
      </c>
      <c r="F1173">
        <v>168033</v>
      </c>
      <c r="G1173" s="6">
        <v>137073.97589059046</v>
      </c>
      <c r="H1173">
        <v>15</v>
      </c>
    </row>
    <row r="1174" spans="1:8" x14ac:dyDescent="0.3">
      <c r="A1174" s="5">
        <v>44875</v>
      </c>
      <c r="B1174" t="s">
        <v>19</v>
      </c>
      <c r="C1174" t="s">
        <v>20</v>
      </c>
      <c r="D1174" t="s">
        <v>15</v>
      </c>
      <c r="E1174" t="s">
        <v>21</v>
      </c>
      <c r="F1174">
        <v>250387</v>
      </c>
      <c r="G1174" s="6">
        <v>197102.66466125206</v>
      </c>
      <c r="H1174">
        <v>16</v>
      </c>
    </row>
    <row r="1175" spans="1:8" x14ac:dyDescent="0.3">
      <c r="A1175" s="5">
        <v>44875</v>
      </c>
      <c r="B1175" t="s">
        <v>29</v>
      </c>
      <c r="C1175" t="s">
        <v>30</v>
      </c>
      <c r="D1175" t="s">
        <v>15</v>
      </c>
      <c r="E1175" t="s">
        <v>48</v>
      </c>
      <c r="F1175">
        <v>45833</v>
      </c>
      <c r="G1175" s="6">
        <v>37371.065303880277</v>
      </c>
      <c r="H1175">
        <v>0</v>
      </c>
    </row>
    <row r="1176" spans="1:8" x14ac:dyDescent="0.3">
      <c r="A1176" s="5">
        <v>44876</v>
      </c>
      <c r="B1176" t="s">
        <v>19</v>
      </c>
      <c r="C1176" t="s">
        <v>20</v>
      </c>
      <c r="D1176" t="s">
        <v>15</v>
      </c>
      <c r="E1176" t="s">
        <v>21</v>
      </c>
      <c r="F1176">
        <v>239294</v>
      </c>
      <c r="G1176" s="6">
        <v>188369.20915488052</v>
      </c>
      <c r="H1176">
        <v>16</v>
      </c>
    </row>
    <row r="1177" spans="1:8" x14ac:dyDescent="0.3">
      <c r="A1177" s="5">
        <v>44876</v>
      </c>
      <c r="B1177" t="s">
        <v>13</v>
      </c>
      <c r="C1177" t="s">
        <v>14</v>
      </c>
      <c r="D1177" t="s">
        <v>15</v>
      </c>
      <c r="E1177" t="s">
        <v>40</v>
      </c>
      <c r="F1177">
        <v>257810</v>
      </c>
      <c r="G1177" s="6">
        <v>210181.80476350218</v>
      </c>
      <c r="H1177">
        <v>0</v>
      </c>
    </row>
    <row r="1178" spans="1:8" x14ac:dyDescent="0.3">
      <c r="A1178" s="5">
        <v>44877</v>
      </c>
      <c r="B1178" t="s">
        <v>13</v>
      </c>
      <c r="C1178" t="s">
        <v>17</v>
      </c>
      <c r="D1178" t="s">
        <v>15</v>
      </c>
      <c r="E1178" t="s">
        <v>18</v>
      </c>
      <c r="F1178">
        <v>22292</v>
      </c>
      <c r="G1178" s="6">
        <v>17544.531055987864</v>
      </c>
      <c r="H1178">
        <v>20</v>
      </c>
    </row>
    <row r="1179" spans="1:8" x14ac:dyDescent="0.3">
      <c r="A1179" s="5">
        <v>44877</v>
      </c>
      <c r="B1179" t="s">
        <v>29</v>
      </c>
      <c r="C1179" t="s">
        <v>30</v>
      </c>
      <c r="D1179" t="s">
        <v>15</v>
      </c>
      <c r="E1179" t="s">
        <v>31</v>
      </c>
      <c r="F1179">
        <v>157490</v>
      </c>
      <c r="G1179" s="6">
        <v>128240.18872821654</v>
      </c>
      <c r="H1179">
        <v>15</v>
      </c>
    </row>
    <row r="1180" spans="1:8" x14ac:dyDescent="0.3">
      <c r="A1180" s="5">
        <v>44878</v>
      </c>
      <c r="B1180" t="s">
        <v>25</v>
      </c>
      <c r="C1180" t="s">
        <v>33</v>
      </c>
      <c r="D1180" t="s">
        <v>15</v>
      </c>
      <c r="E1180" t="s">
        <v>34</v>
      </c>
      <c r="F1180">
        <v>233745</v>
      </c>
      <c r="G1180" s="6">
        <v>183827.37045459443</v>
      </c>
      <c r="H1180">
        <v>29</v>
      </c>
    </row>
    <row r="1181" spans="1:8" x14ac:dyDescent="0.3">
      <c r="A1181" s="5">
        <v>44878</v>
      </c>
      <c r="B1181" t="s">
        <v>19</v>
      </c>
      <c r="C1181" t="s">
        <v>20</v>
      </c>
      <c r="D1181" t="s">
        <v>15</v>
      </c>
      <c r="E1181" t="s">
        <v>21</v>
      </c>
      <c r="F1181">
        <v>41373</v>
      </c>
      <c r="G1181" s="6">
        <v>33664.298869143779</v>
      </c>
      <c r="H1181">
        <v>11</v>
      </c>
    </row>
    <row r="1182" spans="1:8" x14ac:dyDescent="0.3">
      <c r="A1182" s="5">
        <v>44879</v>
      </c>
      <c r="B1182" t="s">
        <v>29</v>
      </c>
      <c r="C1182" t="s">
        <v>30</v>
      </c>
      <c r="D1182" t="s">
        <v>15</v>
      </c>
      <c r="E1182" t="s">
        <v>31</v>
      </c>
      <c r="F1182">
        <v>289981</v>
      </c>
      <c r="G1182" s="6">
        <v>227998.82765813213</v>
      </c>
      <c r="H1182">
        <v>15</v>
      </c>
    </row>
    <row r="1183" spans="1:8" x14ac:dyDescent="0.3">
      <c r="A1183" s="5">
        <v>44879</v>
      </c>
      <c r="B1183" t="s">
        <v>19</v>
      </c>
      <c r="C1183" t="s">
        <v>20</v>
      </c>
      <c r="D1183" t="s">
        <v>15</v>
      </c>
      <c r="E1183" t="s">
        <v>21</v>
      </c>
      <c r="F1183">
        <v>281445</v>
      </c>
      <c r="G1183" s="6">
        <v>228995.21757638824</v>
      </c>
      <c r="H1183">
        <v>16</v>
      </c>
    </row>
    <row r="1184" spans="1:8" x14ac:dyDescent="0.3">
      <c r="A1184" s="5">
        <v>44880</v>
      </c>
      <c r="B1184" t="s">
        <v>13</v>
      </c>
      <c r="C1184" t="s">
        <v>27</v>
      </c>
      <c r="D1184" t="s">
        <v>15</v>
      </c>
      <c r="E1184" t="s">
        <v>28</v>
      </c>
      <c r="F1184">
        <v>134086</v>
      </c>
      <c r="G1184" s="6">
        <v>105420.39929926302</v>
      </c>
      <c r="H1184">
        <v>6</v>
      </c>
    </row>
    <row r="1185" spans="1:8" x14ac:dyDescent="0.3">
      <c r="A1185" s="5">
        <v>44880</v>
      </c>
      <c r="B1185" t="s">
        <v>13</v>
      </c>
      <c r="C1185" t="s">
        <v>27</v>
      </c>
      <c r="D1185" t="s">
        <v>15</v>
      </c>
      <c r="E1185" t="s">
        <v>28</v>
      </c>
      <c r="F1185">
        <v>162254</v>
      </c>
      <c r="G1185" s="6">
        <v>131982.68999897566</v>
      </c>
      <c r="H1185">
        <v>6</v>
      </c>
    </row>
    <row r="1186" spans="1:8" x14ac:dyDescent="0.3">
      <c r="A1186" s="5">
        <v>44881</v>
      </c>
      <c r="B1186" t="s">
        <v>22</v>
      </c>
      <c r="C1186" t="s">
        <v>23</v>
      </c>
      <c r="D1186" t="s">
        <v>15</v>
      </c>
      <c r="E1186" t="s">
        <v>24</v>
      </c>
      <c r="F1186">
        <v>131104</v>
      </c>
      <c r="G1186" s="6">
        <v>103038.31227059687</v>
      </c>
      <c r="H1186">
        <v>15</v>
      </c>
    </row>
    <row r="1187" spans="1:8" x14ac:dyDescent="0.3">
      <c r="A1187" s="5">
        <v>44881</v>
      </c>
      <c r="B1187" t="s">
        <v>29</v>
      </c>
      <c r="C1187" t="s">
        <v>30</v>
      </c>
      <c r="D1187" t="s">
        <v>15</v>
      </c>
      <c r="E1187" t="s">
        <v>48</v>
      </c>
      <c r="F1187">
        <v>223159</v>
      </c>
      <c r="G1187" s="6">
        <v>181488.45293727983</v>
      </c>
      <c r="H1187">
        <v>0</v>
      </c>
    </row>
    <row r="1188" spans="1:8" x14ac:dyDescent="0.3">
      <c r="A1188" s="5">
        <v>44882</v>
      </c>
      <c r="B1188" t="s">
        <v>13</v>
      </c>
      <c r="C1188" t="s">
        <v>27</v>
      </c>
      <c r="D1188" t="s">
        <v>15</v>
      </c>
      <c r="E1188" t="s">
        <v>28</v>
      </c>
      <c r="F1188">
        <v>11338</v>
      </c>
      <c r="G1188" s="6">
        <v>8907.7034560974153</v>
      </c>
      <c r="H1188">
        <v>6</v>
      </c>
    </row>
    <row r="1189" spans="1:8" x14ac:dyDescent="0.3">
      <c r="A1189" s="5">
        <v>44882</v>
      </c>
      <c r="B1189" t="s">
        <v>19</v>
      </c>
      <c r="C1189" t="s">
        <v>20</v>
      </c>
      <c r="D1189" t="s">
        <v>15</v>
      </c>
      <c r="E1189" t="s">
        <v>21</v>
      </c>
      <c r="F1189">
        <v>185567</v>
      </c>
      <c r="G1189" s="6">
        <v>150785.73320877177</v>
      </c>
      <c r="H1189">
        <v>16</v>
      </c>
    </row>
    <row r="1190" spans="1:8" x14ac:dyDescent="0.3">
      <c r="A1190" s="5">
        <v>44883</v>
      </c>
      <c r="B1190" t="s">
        <v>13</v>
      </c>
      <c r="C1190" t="s">
        <v>27</v>
      </c>
      <c r="D1190" t="s">
        <v>15</v>
      </c>
      <c r="E1190" t="s">
        <v>36</v>
      </c>
      <c r="F1190">
        <v>81196</v>
      </c>
      <c r="G1190" s="6">
        <v>63772.496272183133</v>
      </c>
      <c r="H1190">
        <v>0</v>
      </c>
    </row>
    <row r="1191" spans="1:8" x14ac:dyDescent="0.3">
      <c r="A1191" s="5">
        <v>44883</v>
      </c>
      <c r="B1191" t="s">
        <v>29</v>
      </c>
      <c r="C1191" t="s">
        <v>30</v>
      </c>
      <c r="D1191" t="s">
        <v>15</v>
      </c>
      <c r="E1191" t="s">
        <v>31</v>
      </c>
      <c r="F1191">
        <v>160663</v>
      </c>
      <c r="G1191" s="6">
        <v>130404.53991528186</v>
      </c>
      <c r="H1191">
        <v>15</v>
      </c>
    </row>
    <row r="1192" spans="1:8" x14ac:dyDescent="0.3">
      <c r="A1192" s="5">
        <v>44884</v>
      </c>
      <c r="B1192" t="s">
        <v>13</v>
      </c>
      <c r="C1192" t="s">
        <v>27</v>
      </c>
      <c r="D1192" t="s">
        <v>15</v>
      </c>
      <c r="E1192" t="s">
        <v>28</v>
      </c>
      <c r="F1192">
        <v>286973</v>
      </c>
      <c r="G1192" s="6">
        <v>225299.0284707484</v>
      </c>
      <c r="H1192">
        <v>6</v>
      </c>
    </row>
    <row r="1193" spans="1:8" x14ac:dyDescent="0.3">
      <c r="A1193" s="5">
        <v>44884</v>
      </c>
      <c r="B1193" t="s">
        <v>29</v>
      </c>
      <c r="C1193" t="s">
        <v>30</v>
      </c>
      <c r="D1193" t="s">
        <v>15</v>
      </c>
      <c r="E1193" t="s">
        <v>48</v>
      </c>
      <c r="F1193">
        <v>31594</v>
      </c>
      <c r="G1193" s="6">
        <v>25612.237617539093</v>
      </c>
      <c r="H1193">
        <v>0</v>
      </c>
    </row>
    <row r="1194" spans="1:8" x14ac:dyDescent="0.3">
      <c r="A1194" s="5">
        <v>44885</v>
      </c>
      <c r="B1194" t="s">
        <v>13</v>
      </c>
      <c r="C1194" t="s">
        <v>17</v>
      </c>
      <c r="D1194" t="s">
        <v>15</v>
      </c>
      <c r="E1194" t="s">
        <v>18</v>
      </c>
      <c r="F1194">
        <v>33811</v>
      </c>
      <c r="G1194" s="6">
        <v>26526.301964540271</v>
      </c>
      <c r="H1194">
        <v>20</v>
      </c>
    </row>
    <row r="1195" spans="1:8" x14ac:dyDescent="0.3">
      <c r="A1195" s="5">
        <v>44885</v>
      </c>
      <c r="B1195" t="s">
        <v>29</v>
      </c>
      <c r="C1195" t="s">
        <v>30</v>
      </c>
      <c r="D1195" t="s">
        <v>15</v>
      </c>
      <c r="E1195" t="s">
        <v>31</v>
      </c>
      <c r="F1195">
        <v>269193</v>
      </c>
      <c r="G1195" s="6">
        <v>218151.85915100903</v>
      </c>
      <c r="H1195">
        <v>15</v>
      </c>
    </row>
    <row r="1196" spans="1:8" x14ac:dyDescent="0.3">
      <c r="A1196" s="5">
        <v>44886</v>
      </c>
      <c r="B1196" t="s">
        <v>13</v>
      </c>
      <c r="C1196" t="s">
        <v>27</v>
      </c>
      <c r="D1196" t="s">
        <v>15</v>
      </c>
      <c r="E1196" t="s">
        <v>28</v>
      </c>
      <c r="F1196">
        <v>169482</v>
      </c>
      <c r="G1196" s="6">
        <v>132807.6818287847</v>
      </c>
      <c r="H1196">
        <v>6</v>
      </c>
    </row>
    <row r="1197" spans="1:8" x14ac:dyDescent="0.3">
      <c r="A1197" s="5">
        <v>44886</v>
      </c>
      <c r="B1197" t="s">
        <v>13</v>
      </c>
      <c r="C1197" t="s">
        <v>27</v>
      </c>
      <c r="D1197" t="s">
        <v>15</v>
      </c>
      <c r="E1197" t="s">
        <v>28</v>
      </c>
      <c r="F1197">
        <v>32272</v>
      </c>
      <c r="G1197" s="6">
        <v>26148.866229427047</v>
      </c>
      <c r="H1197">
        <v>6</v>
      </c>
    </row>
    <row r="1198" spans="1:8" x14ac:dyDescent="0.3">
      <c r="A1198" s="5">
        <v>44887</v>
      </c>
      <c r="B1198" t="s">
        <v>29</v>
      </c>
      <c r="C1198" t="s">
        <v>30</v>
      </c>
      <c r="D1198" t="s">
        <v>15</v>
      </c>
      <c r="E1198" t="s">
        <v>31</v>
      </c>
      <c r="F1198">
        <v>112166</v>
      </c>
      <c r="G1198" s="6">
        <v>87883.287717330342</v>
      </c>
      <c r="H1198">
        <v>15</v>
      </c>
    </row>
    <row r="1199" spans="1:8" x14ac:dyDescent="0.3">
      <c r="A1199" s="5">
        <v>44887</v>
      </c>
      <c r="B1199" t="s">
        <v>29</v>
      </c>
      <c r="C1199" t="s">
        <v>30</v>
      </c>
      <c r="D1199" t="s">
        <v>15</v>
      </c>
      <c r="E1199" t="s">
        <v>31</v>
      </c>
      <c r="F1199">
        <v>275246</v>
      </c>
      <c r="G1199" s="6">
        <v>222959.33582116076</v>
      </c>
      <c r="H1199">
        <v>15</v>
      </c>
    </row>
    <row r="1200" spans="1:8" x14ac:dyDescent="0.3">
      <c r="A1200" s="5">
        <v>44888</v>
      </c>
      <c r="B1200" t="s">
        <v>29</v>
      </c>
      <c r="C1200" t="s">
        <v>30</v>
      </c>
      <c r="D1200" t="s">
        <v>15</v>
      </c>
      <c r="E1200" t="s">
        <v>31</v>
      </c>
      <c r="F1200">
        <v>154110</v>
      </c>
      <c r="G1200" s="6">
        <v>120728.50074128984</v>
      </c>
      <c r="H1200">
        <v>15</v>
      </c>
    </row>
    <row r="1201" spans="1:8" x14ac:dyDescent="0.3">
      <c r="A1201" s="5">
        <v>44888</v>
      </c>
      <c r="B1201" t="s">
        <v>29</v>
      </c>
      <c r="C1201" t="s">
        <v>30</v>
      </c>
      <c r="D1201" t="s">
        <v>15</v>
      </c>
      <c r="E1201" t="s">
        <v>31</v>
      </c>
      <c r="F1201">
        <v>228245</v>
      </c>
      <c r="G1201" s="6">
        <v>184796.76332866587</v>
      </c>
      <c r="H1201">
        <v>15</v>
      </c>
    </row>
    <row r="1202" spans="1:8" x14ac:dyDescent="0.3">
      <c r="A1202" s="5">
        <v>44889</v>
      </c>
      <c r="B1202" t="s">
        <v>25</v>
      </c>
      <c r="C1202" t="s">
        <v>33</v>
      </c>
      <c r="D1202" t="s">
        <v>15</v>
      </c>
      <c r="E1202" t="s">
        <v>34</v>
      </c>
      <c r="F1202">
        <v>20067</v>
      </c>
      <c r="G1202" s="6">
        <v>15707.384386008202</v>
      </c>
      <c r="H1202">
        <v>29</v>
      </c>
    </row>
    <row r="1203" spans="1:8" x14ac:dyDescent="0.3">
      <c r="A1203" s="5">
        <v>44889</v>
      </c>
      <c r="B1203" t="s">
        <v>29</v>
      </c>
      <c r="C1203" t="s">
        <v>30</v>
      </c>
      <c r="D1203" t="s">
        <v>15</v>
      </c>
      <c r="E1203" t="s">
        <v>31</v>
      </c>
      <c r="F1203">
        <v>236345</v>
      </c>
      <c r="G1203" s="6">
        <v>191264.26362752894</v>
      </c>
      <c r="H1203">
        <v>15</v>
      </c>
    </row>
    <row r="1204" spans="1:8" x14ac:dyDescent="0.3">
      <c r="A1204" s="5">
        <v>44890</v>
      </c>
      <c r="B1204" t="s">
        <v>22</v>
      </c>
      <c r="C1204" t="s">
        <v>23</v>
      </c>
      <c r="D1204" t="s">
        <v>15</v>
      </c>
      <c r="E1204" t="s">
        <v>24</v>
      </c>
      <c r="F1204">
        <v>178967</v>
      </c>
      <c r="G1204" s="6">
        <v>139932.44056067092</v>
      </c>
      <c r="H1204">
        <v>15</v>
      </c>
    </row>
    <row r="1205" spans="1:8" x14ac:dyDescent="0.3">
      <c r="A1205" s="5">
        <v>44890</v>
      </c>
      <c r="B1205" t="s">
        <v>29</v>
      </c>
      <c r="C1205" t="s">
        <v>30</v>
      </c>
      <c r="D1205" t="s">
        <v>15</v>
      </c>
      <c r="E1205" t="s">
        <v>31</v>
      </c>
      <c r="F1205">
        <v>214742</v>
      </c>
      <c r="G1205" s="6">
        <v>173492.82971694373</v>
      </c>
      <c r="H1205">
        <v>15</v>
      </c>
    </row>
    <row r="1206" spans="1:8" x14ac:dyDescent="0.3">
      <c r="A1206" s="5">
        <v>44891</v>
      </c>
      <c r="B1206" t="s">
        <v>13</v>
      </c>
      <c r="C1206" t="s">
        <v>27</v>
      </c>
      <c r="D1206" t="s">
        <v>15</v>
      </c>
      <c r="E1206" t="s">
        <v>28</v>
      </c>
      <c r="F1206">
        <v>221611</v>
      </c>
      <c r="G1206" s="6">
        <v>173274.76904330644</v>
      </c>
      <c r="H1206">
        <v>6</v>
      </c>
    </row>
    <row r="1207" spans="1:8" x14ac:dyDescent="0.3">
      <c r="A1207" s="5">
        <v>44891</v>
      </c>
      <c r="B1207" t="s">
        <v>29</v>
      </c>
      <c r="C1207" t="s">
        <v>30</v>
      </c>
      <c r="D1207" t="s">
        <v>15</v>
      </c>
      <c r="E1207" t="s">
        <v>31</v>
      </c>
      <c r="F1207">
        <v>281297</v>
      </c>
      <c r="G1207" s="6">
        <v>227225.28130390166</v>
      </c>
      <c r="H1207">
        <v>15</v>
      </c>
    </row>
    <row r="1208" spans="1:8" x14ac:dyDescent="0.3">
      <c r="A1208" s="5">
        <v>44892</v>
      </c>
      <c r="B1208" t="s">
        <v>13</v>
      </c>
      <c r="C1208" t="s">
        <v>27</v>
      </c>
      <c r="D1208" t="s">
        <v>15</v>
      </c>
      <c r="E1208" t="s">
        <v>28</v>
      </c>
      <c r="F1208">
        <v>213709</v>
      </c>
      <c r="G1208" s="6">
        <v>167081.58181818182</v>
      </c>
      <c r="H1208">
        <v>6</v>
      </c>
    </row>
    <row r="1209" spans="1:8" x14ac:dyDescent="0.3">
      <c r="A1209" s="5">
        <v>44892</v>
      </c>
      <c r="B1209" t="s">
        <v>19</v>
      </c>
      <c r="C1209" t="s">
        <v>20</v>
      </c>
      <c r="D1209" t="s">
        <v>15</v>
      </c>
      <c r="E1209" t="s">
        <v>21</v>
      </c>
      <c r="F1209">
        <v>162930</v>
      </c>
      <c r="G1209" s="6">
        <v>131543.60148032723</v>
      </c>
      <c r="H1209">
        <v>16</v>
      </c>
    </row>
    <row r="1210" spans="1:8" x14ac:dyDescent="0.3">
      <c r="A1210" s="5">
        <v>44893</v>
      </c>
      <c r="B1210" t="s">
        <v>13</v>
      </c>
      <c r="C1210" t="s">
        <v>27</v>
      </c>
      <c r="D1210" t="s">
        <v>15</v>
      </c>
      <c r="E1210" t="s">
        <v>28</v>
      </c>
      <c r="F1210">
        <v>246267</v>
      </c>
      <c r="G1210" s="6">
        <v>192432.41841739934</v>
      </c>
      <c r="H1210">
        <v>6</v>
      </c>
    </row>
    <row r="1211" spans="1:8" x14ac:dyDescent="0.3">
      <c r="A1211" s="5">
        <v>44893</v>
      </c>
      <c r="B1211" t="s">
        <v>29</v>
      </c>
      <c r="C1211" t="s">
        <v>30</v>
      </c>
      <c r="D1211" t="s">
        <v>15</v>
      </c>
      <c r="E1211" t="s">
        <v>31</v>
      </c>
      <c r="F1211">
        <v>280561</v>
      </c>
      <c r="G1211" s="6">
        <v>226433.83547583458</v>
      </c>
      <c r="H1211">
        <v>15</v>
      </c>
    </row>
    <row r="1212" spans="1:8" x14ac:dyDescent="0.3">
      <c r="A1212" s="5">
        <v>44894</v>
      </c>
      <c r="B1212" t="s">
        <v>19</v>
      </c>
      <c r="C1212" t="s">
        <v>20</v>
      </c>
      <c r="D1212" t="s">
        <v>15</v>
      </c>
      <c r="E1212" t="s">
        <v>21</v>
      </c>
      <c r="F1212">
        <v>260794</v>
      </c>
      <c r="G1212" s="6">
        <v>203595.48696023945</v>
      </c>
      <c r="H1212">
        <v>16</v>
      </c>
    </row>
    <row r="1213" spans="1:8" x14ac:dyDescent="0.3">
      <c r="A1213" s="5">
        <v>44894</v>
      </c>
      <c r="B1213" t="s">
        <v>19</v>
      </c>
      <c r="C1213" t="s">
        <v>20</v>
      </c>
      <c r="D1213" t="s">
        <v>15</v>
      </c>
      <c r="E1213" t="s">
        <v>21</v>
      </c>
      <c r="F1213">
        <v>4365</v>
      </c>
      <c r="G1213" s="6">
        <v>3516.922645390513</v>
      </c>
      <c r="H1213">
        <v>16</v>
      </c>
    </row>
    <row r="1214" spans="1:8" x14ac:dyDescent="0.3">
      <c r="A1214" s="5">
        <v>44895</v>
      </c>
      <c r="B1214" t="s">
        <v>13</v>
      </c>
      <c r="C1214" t="s">
        <v>27</v>
      </c>
      <c r="D1214" t="s">
        <v>15</v>
      </c>
      <c r="E1214" t="s">
        <v>28</v>
      </c>
      <c r="F1214">
        <v>134249</v>
      </c>
      <c r="G1214" s="6">
        <v>104786.29482094613</v>
      </c>
      <c r="H1214">
        <v>6</v>
      </c>
    </row>
    <row r="1215" spans="1:8" x14ac:dyDescent="0.3">
      <c r="A1215" s="5">
        <v>44895</v>
      </c>
      <c r="B1215" t="s">
        <v>29</v>
      </c>
      <c r="C1215" t="s">
        <v>30</v>
      </c>
      <c r="D1215" t="s">
        <v>15</v>
      </c>
      <c r="E1215" t="s">
        <v>31</v>
      </c>
      <c r="F1215">
        <v>70327</v>
      </c>
      <c r="G1215" s="6">
        <v>56652.250191299419</v>
      </c>
      <c r="H1215">
        <v>15</v>
      </c>
    </row>
    <row r="1216" spans="1:8" x14ac:dyDescent="0.3">
      <c r="A1216" s="5">
        <v>44896</v>
      </c>
      <c r="B1216" t="s">
        <v>13</v>
      </c>
      <c r="C1216" t="s">
        <v>17</v>
      </c>
      <c r="D1216" t="s">
        <v>15</v>
      </c>
      <c r="E1216" t="s">
        <v>18</v>
      </c>
      <c r="F1216">
        <v>273302</v>
      </c>
      <c r="G1216" s="6">
        <v>213169.78831144981</v>
      </c>
      <c r="H1216">
        <v>20</v>
      </c>
    </row>
    <row r="1217" spans="1:8" x14ac:dyDescent="0.3">
      <c r="A1217" s="5">
        <v>44896</v>
      </c>
      <c r="B1217" t="s">
        <v>29</v>
      </c>
      <c r="C1217" t="s">
        <v>30</v>
      </c>
      <c r="D1217" t="s">
        <v>15</v>
      </c>
      <c r="E1217" t="s">
        <v>31</v>
      </c>
      <c r="F1217">
        <v>25516</v>
      </c>
      <c r="G1217" s="6">
        <v>20549.294399116621</v>
      </c>
      <c r="H1217">
        <v>15</v>
      </c>
    </row>
    <row r="1218" spans="1:8" x14ac:dyDescent="0.3">
      <c r="A1218" s="5">
        <v>44897</v>
      </c>
      <c r="B1218" t="s">
        <v>13</v>
      </c>
      <c r="C1218" t="s">
        <v>27</v>
      </c>
      <c r="D1218" t="s">
        <v>15</v>
      </c>
      <c r="E1218" t="s">
        <v>28</v>
      </c>
      <c r="F1218">
        <v>230989</v>
      </c>
      <c r="G1218" s="6">
        <v>180022.64385538507</v>
      </c>
      <c r="H1218">
        <v>6</v>
      </c>
    </row>
    <row r="1219" spans="1:8" x14ac:dyDescent="0.3">
      <c r="A1219" s="5">
        <v>44897</v>
      </c>
      <c r="B1219" t="s">
        <v>29</v>
      </c>
      <c r="C1219" t="s">
        <v>30</v>
      </c>
      <c r="D1219" t="s">
        <v>15</v>
      </c>
      <c r="E1219" t="s">
        <v>48</v>
      </c>
      <c r="F1219">
        <v>90822</v>
      </c>
      <c r="G1219" s="6">
        <v>73125.797236202328</v>
      </c>
      <c r="H1219">
        <v>0</v>
      </c>
    </row>
    <row r="1220" spans="1:8" x14ac:dyDescent="0.3">
      <c r="A1220" s="5">
        <v>44898</v>
      </c>
      <c r="B1220" t="s">
        <v>13</v>
      </c>
      <c r="C1220" t="s">
        <v>27</v>
      </c>
      <c r="D1220" t="s">
        <v>15</v>
      </c>
      <c r="E1220" t="s">
        <v>28</v>
      </c>
      <c r="F1220">
        <v>88797</v>
      </c>
      <c r="G1220" s="6">
        <v>69198.488850212118</v>
      </c>
      <c r="H1220">
        <v>6</v>
      </c>
    </row>
    <row r="1221" spans="1:8" x14ac:dyDescent="0.3">
      <c r="A1221" s="5">
        <v>44898</v>
      </c>
      <c r="B1221" t="s">
        <v>13</v>
      </c>
      <c r="C1221" t="s">
        <v>17</v>
      </c>
      <c r="D1221" t="s">
        <v>15</v>
      </c>
      <c r="E1221" t="s">
        <v>18</v>
      </c>
      <c r="F1221">
        <v>263752</v>
      </c>
      <c r="G1221" s="6">
        <v>212326.81396411092</v>
      </c>
      <c r="H1221">
        <v>20</v>
      </c>
    </row>
    <row r="1222" spans="1:8" x14ac:dyDescent="0.3">
      <c r="A1222" s="5">
        <v>44899</v>
      </c>
      <c r="B1222" t="s">
        <v>19</v>
      </c>
      <c r="C1222" t="s">
        <v>20</v>
      </c>
      <c r="D1222" t="s">
        <v>15</v>
      </c>
      <c r="E1222" t="s">
        <v>21</v>
      </c>
      <c r="F1222">
        <v>18696</v>
      </c>
      <c r="G1222" s="6">
        <v>14567.321900477931</v>
      </c>
      <c r="H1222">
        <v>16</v>
      </c>
    </row>
    <row r="1223" spans="1:8" x14ac:dyDescent="0.3">
      <c r="A1223" s="5">
        <v>44899</v>
      </c>
      <c r="B1223" t="s">
        <v>19</v>
      </c>
      <c r="C1223" t="s">
        <v>20</v>
      </c>
      <c r="D1223" t="s">
        <v>15</v>
      </c>
      <c r="E1223" t="s">
        <v>21</v>
      </c>
      <c r="F1223">
        <v>73659</v>
      </c>
      <c r="G1223" s="6">
        <v>59284.931127770535</v>
      </c>
      <c r="H1223">
        <v>16</v>
      </c>
    </row>
    <row r="1224" spans="1:8" x14ac:dyDescent="0.3">
      <c r="A1224" s="5">
        <v>44900</v>
      </c>
      <c r="B1224" t="s">
        <v>25</v>
      </c>
      <c r="C1224" t="s">
        <v>33</v>
      </c>
      <c r="D1224" t="s">
        <v>15</v>
      </c>
      <c r="E1224" t="s">
        <v>34</v>
      </c>
      <c r="F1224">
        <v>219347</v>
      </c>
      <c r="G1224" s="6">
        <v>170845.42222970823</v>
      </c>
      <c r="H1224">
        <v>29</v>
      </c>
    </row>
    <row r="1225" spans="1:8" x14ac:dyDescent="0.3">
      <c r="A1225" s="5">
        <v>44900</v>
      </c>
      <c r="B1225" t="s">
        <v>29</v>
      </c>
      <c r="C1225" t="s">
        <v>30</v>
      </c>
      <c r="D1225" t="s">
        <v>15</v>
      </c>
      <c r="E1225" t="s">
        <v>31</v>
      </c>
      <c r="F1225">
        <v>131078</v>
      </c>
      <c r="G1225" s="6">
        <v>105481.02915229625</v>
      </c>
      <c r="H1225">
        <v>15</v>
      </c>
    </row>
    <row r="1226" spans="1:8" x14ac:dyDescent="0.3">
      <c r="A1226" s="5">
        <v>44901</v>
      </c>
      <c r="B1226" t="s">
        <v>13</v>
      </c>
      <c r="C1226" t="s">
        <v>27</v>
      </c>
      <c r="D1226" t="s">
        <v>15</v>
      </c>
      <c r="E1226" t="s">
        <v>28</v>
      </c>
      <c r="F1226">
        <v>5623</v>
      </c>
      <c r="G1226" s="6">
        <v>4376.923376490281</v>
      </c>
      <c r="H1226">
        <v>6</v>
      </c>
    </row>
    <row r="1227" spans="1:8" x14ac:dyDescent="0.3">
      <c r="A1227" s="5">
        <v>44901</v>
      </c>
      <c r="B1227" t="s">
        <v>29</v>
      </c>
      <c r="C1227" t="s">
        <v>30</v>
      </c>
      <c r="D1227" t="s">
        <v>15</v>
      </c>
      <c r="E1227" t="s">
        <v>31</v>
      </c>
      <c r="F1227">
        <v>43546</v>
      </c>
      <c r="G1227" s="6">
        <v>35027.503729114404</v>
      </c>
      <c r="H1227">
        <v>15</v>
      </c>
    </row>
    <row r="1228" spans="1:8" x14ac:dyDescent="0.3">
      <c r="A1228" s="5">
        <v>44902</v>
      </c>
      <c r="B1228" t="s">
        <v>29</v>
      </c>
      <c r="C1228" t="s">
        <v>30</v>
      </c>
      <c r="D1228" t="s">
        <v>15</v>
      </c>
      <c r="E1228" t="s">
        <v>31</v>
      </c>
      <c r="F1228">
        <v>193251</v>
      </c>
      <c r="G1228" s="6">
        <v>150200.1508510749</v>
      </c>
      <c r="H1228">
        <v>15</v>
      </c>
    </row>
    <row r="1229" spans="1:8" x14ac:dyDescent="0.3">
      <c r="A1229" s="5">
        <v>44902</v>
      </c>
      <c r="B1229" t="s">
        <v>13</v>
      </c>
      <c r="C1229" t="s">
        <v>27</v>
      </c>
      <c r="D1229" t="s">
        <v>15</v>
      </c>
      <c r="E1229" t="s">
        <v>28</v>
      </c>
      <c r="F1229">
        <v>101573</v>
      </c>
      <c r="G1229" s="6">
        <v>81691.548689545336</v>
      </c>
      <c r="H1229">
        <v>6</v>
      </c>
    </row>
    <row r="1230" spans="1:8" x14ac:dyDescent="0.3">
      <c r="A1230" s="5">
        <v>44903</v>
      </c>
      <c r="B1230" t="s">
        <v>25</v>
      </c>
      <c r="C1230" t="s">
        <v>33</v>
      </c>
      <c r="D1230" t="s">
        <v>15</v>
      </c>
      <c r="E1230" t="s">
        <v>34</v>
      </c>
      <c r="F1230">
        <v>140957</v>
      </c>
      <c r="G1230" s="6">
        <v>109543.09339844191</v>
      </c>
      <c r="H1230">
        <v>29</v>
      </c>
    </row>
    <row r="1231" spans="1:8" x14ac:dyDescent="0.3">
      <c r="A1231" s="5">
        <v>44903</v>
      </c>
      <c r="B1231" t="s">
        <v>19</v>
      </c>
      <c r="C1231" t="s">
        <v>20</v>
      </c>
      <c r="D1231" t="s">
        <v>15</v>
      </c>
      <c r="E1231" t="s">
        <v>21</v>
      </c>
      <c r="F1231">
        <v>287159</v>
      </c>
      <c r="G1231" s="6">
        <v>230902.21849063889</v>
      </c>
      <c r="H1231">
        <v>16</v>
      </c>
    </row>
    <row r="1232" spans="1:8" x14ac:dyDescent="0.3">
      <c r="A1232" s="5">
        <v>44904</v>
      </c>
      <c r="B1232" t="s">
        <v>29</v>
      </c>
      <c r="C1232" t="s">
        <v>30</v>
      </c>
      <c r="D1232" t="s">
        <v>15</v>
      </c>
      <c r="E1232" t="s">
        <v>31</v>
      </c>
      <c r="F1232">
        <v>156551</v>
      </c>
      <c r="G1232" s="6">
        <v>121649.22943691173</v>
      </c>
      <c r="H1232">
        <v>15</v>
      </c>
    </row>
    <row r="1233" spans="1:8" x14ac:dyDescent="0.3">
      <c r="A1233" s="5">
        <v>44904</v>
      </c>
      <c r="B1233" t="s">
        <v>13</v>
      </c>
      <c r="C1233" t="s">
        <v>17</v>
      </c>
      <c r="D1233" t="s">
        <v>15</v>
      </c>
      <c r="E1233" t="s">
        <v>18</v>
      </c>
      <c r="F1233">
        <v>872</v>
      </c>
      <c r="G1233" s="6">
        <v>700.59705103338968</v>
      </c>
      <c r="H1233">
        <v>10</v>
      </c>
    </row>
    <row r="1234" spans="1:8" x14ac:dyDescent="0.3">
      <c r="A1234" s="5">
        <v>44905</v>
      </c>
      <c r="B1234" t="s">
        <v>13</v>
      </c>
      <c r="C1234" t="s">
        <v>27</v>
      </c>
      <c r="D1234" t="s">
        <v>15</v>
      </c>
      <c r="E1234" t="s">
        <v>28</v>
      </c>
      <c r="F1234">
        <v>205669</v>
      </c>
      <c r="G1234" s="6">
        <v>159811.31341260549</v>
      </c>
      <c r="H1234">
        <v>6</v>
      </c>
    </row>
    <row r="1235" spans="1:8" x14ac:dyDescent="0.3">
      <c r="A1235" s="5">
        <v>44905</v>
      </c>
      <c r="B1235" t="s">
        <v>25</v>
      </c>
      <c r="C1235" t="s">
        <v>45</v>
      </c>
      <c r="D1235" t="s">
        <v>15</v>
      </c>
      <c r="E1235" t="s">
        <v>26</v>
      </c>
      <c r="F1235">
        <v>167294</v>
      </c>
      <c r="G1235" s="6">
        <v>134386.06757920934</v>
      </c>
      <c r="H1235">
        <v>19</v>
      </c>
    </row>
    <row r="1236" spans="1:8" x14ac:dyDescent="0.3">
      <c r="A1236" s="5">
        <v>44906</v>
      </c>
      <c r="B1236" t="s">
        <v>25</v>
      </c>
      <c r="C1236" t="s">
        <v>33</v>
      </c>
      <c r="D1236" t="s">
        <v>15</v>
      </c>
      <c r="E1236" t="s">
        <v>37</v>
      </c>
      <c r="F1236">
        <v>288296</v>
      </c>
      <c r="G1236" s="6">
        <v>223977.19782341586</v>
      </c>
      <c r="H1236">
        <v>0</v>
      </c>
    </row>
    <row r="1237" spans="1:8" x14ac:dyDescent="0.3">
      <c r="A1237" s="5">
        <v>44906</v>
      </c>
      <c r="B1237" t="s">
        <v>13</v>
      </c>
      <c r="C1237" t="s">
        <v>17</v>
      </c>
      <c r="D1237" t="s">
        <v>15</v>
      </c>
      <c r="E1237" t="s">
        <v>18</v>
      </c>
      <c r="F1237">
        <v>258164</v>
      </c>
      <c r="G1237" s="6">
        <v>207252.07678883072</v>
      </c>
      <c r="H1237">
        <v>20</v>
      </c>
    </row>
    <row r="1238" spans="1:8" x14ac:dyDescent="0.3">
      <c r="A1238" s="5">
        <v>44907</v>
      </c>
      <c r="B1238" t="s">
        <v>13</v>
      </c>
      <c r="C1238" t="s">
        <v>17</v>
      </c>
      <c r="D1238" t="s">
        <v>15</v>
      </c>
      <c r="E1238" t="s">
        <v>18</v>
      </c>
      <c r="F1238">
        <v>53854</v>
      </c>
      <c r="G1238" s="6">
        <v>41798.085443115982</v>
      </c>
      <c r="H1238">
        <v>20</v>
      </c>
    </row>
    <row r="1239" spans="1:8" x14ac:dyDescent="0.3">
      <c r="A1239" s="5">
        <v>44907</v>
      </c>
      <c r="B1239" t="s">
        <v>25</v>
      </c>
      <c r="C1239" t="s">
        <v>33</v>
      </c>
      <c r="D1239" t="s">
        <v>15</v>
      </c>
      <c r="E1239" t="s">
        <v>34</v>
      </c>
      <c r="F1239">
        <v>98760</v>
      </c>
      <c r="G1239" s="6">
        <v>79249.477236352424</v>
      </c>
      <c r="H1239">
        <v>29</v>
      </c>
    </row>
    <row r="1240" spans="1:8" x14ac:dyDescent="0.3">
      <c r="A1240" s="5">
        <v>44908</v>
      </c>
      <c r="B1240" t="s">
        <v>25</v>
      </c>
      <c r="C1240" t="s">
        <v>33</v>
      </c>
      <c r="D1240" t="s">
        <v>15</v>
      </c>
      <c r="E1240" t="s">
        <v>34</v>
      </c>
      <c r="F1240">
        <v>15098</v>
      </c>
      <c r="G1240" s="6">
        <v>11715.483221932267</v>
      </c>
      <c r="H1240">
        <v>29</v>
      </c>
    </row>
    <row r="1241" spans="1:8" x14ac:dyDescent="0.3">
      <c r="A1241" s="5">
        <v>44908</v>
      </c>
      <c r="B1241" t="s">
        <v>29</v>
      </c>
      <c r="C1241" t="s">
        <v>30</v>
      </c>
      <c r="D1241" t="s">
        <v>15</v>
      </c>
      <c r="E1241" t="s">
        <v>48</v>
      </c>
      <c r="F1241">
        <v>7924</v>
      </c>
      <c r="G1241" s="6">
        <v>6358.275269419174</v>
      </c>
      <c r="H1241">
        <v>0</v>
      </c>
    </row>
    <row r="1242" spans="1:8" x14ac:dyDescent="0.3">
      <c r="A1242" s="5">
        <v>44909</v>
      </c>
      <c r="B1242" t="s">
        <v>29</v>
      </c>
      <c r="C1242" t="s">
        <v>30</v>
      </c>
      <c r="D1242" t="s">
        <v>15</v>
      </c>
      <c r="E1242" t="s">
        <v>31</v>
      </c>
      <c r="F1242">
        <v>122794</v>
      </c>
      <c r="G1242" s="6">
        <v>95256.559282152142</v>
      </c>
      <c r="H1242">
        <v>15</v>
      </c>
    </row>
    <row r="1243" spans="1:8" x14ac:dyDescent="0.3">
      <c r="A1243" s="5">
        <v>44909</v>
      </c>
      <c r="B1243" t="s">
        <v>29</v>
      </c>
      <c r="C1243" t="s">
        <v>30</v>
      </c>
      <c r="D1243" t="s">
        <v>15</v>
      </c>
      <c r="E1243" t="s">
        <v>31</v>
      </c>
      <c r="F1243">
        <v>102451</v>
      </c>
      <c r="G1243" s="6">
        <v>82196.645848875633</v>
      </c>
      <c r="H1243">
        <v>15</v>
      </c>
    </row>
    <row r="1244" spans="1:8" x14ac:dyDescent="0.3">
      <c r="A1244" s="5">
        <v>44910</v>
      </c>
      <c r="B1244" t="s">
        <v>13</v>
      </c>
      <c r="C1244" t="s">
        <v>17</v>
      </c>
      <c r="D1244" t="s">
        <v>15</v>
      </c>
      <c r="E1244" t="s">
        <v>18</v>
      </c>
      <c r="F1244">
        <v>152192</v>
      </c>
      <c r="G1244" s="6">
        <v>118049.54010695187</v>
      </c>
      <c r="H1244">
        <v>20</v>
      </c>
    </row>
    <row r="1245" spans="1:8" x14ac:dyDescent="0.3">
      <c r="A1245" s="5">
        <v>44910</v>
      </c>
      <c r="B1245" t="s">
        <v>13</v>
      </c>
      <c r="C1245" t="s">
        <v>27</v>
      </c>
      <c r="D1245" t="s">
        <v>15</v>
      </c>
      <c r="E1245" t="s">
        <v>28</v>
      </c>
      <c r="F1245">
        <v>254125</v>
      </c>
      <c r="G1245" s="6">
        <v>203769.74900326206</v>
      </c>
      <c r="H1245">
        <v>6</v>
      </c>
    </row>
    <row r="1246" spans="1:8" x14ac:dyDescent="0.3">
      <c r="A1246" s="5">
        <v>44911</v>
      </c>
      <c r="B1246" t="s">
        <v>13</v>
      </c>
      <c r="C1246" t="s">
        <v>17</v>
      </c>
      <c r="D1246" t="s">
        <v>15</v>
      </c>
      <c r="E1246" t="s">
        <v>18</v>
      </c>
      <c r="F1246">
        <v>211550</v>
      </c>
      <c r="G1246" s="6">
        <v>164002.87873266719</v>
      </c>
      <c r="H1246">
        <v>20</v>
      </c>
    </row>
    <row r="1247" spans="1:8" x14ac:dyDescent="0.3">
      <c r="A1247" s="5">
        <v>44911</v>
      </c>
      <c r="B1247" t="s">
        <v>29</v>
      </c>
      <c r="C1247" t="s">
        <v>30</v>
      </c>
      <c r="D1247" t="s">
        <v>15</v>
      </c>
      <c r="E1247" t="s">
        <v>48</v>
      </c>
      <c r="F1247">
        <v>17160</v>
      </c>
      <c r="G1247" s="6">
        <v>13759.702994400714</v>
      </c>
      <c r="H1247">
        <v>0</v>
      </c>
    </row>
    <row r="1248" spans="1:8" x14ac:dyDescent="0.3">
      <c r="A1248" s="5">
        <v>44912</v>
      </c>
      <c r="B1248" t="s">
        <v>25</v>
      </c>
      <c r="C1248" t="s">
        <v>33</v>
      </c>
      <c r="D1248" t="s">
        <v>15</v>
      </c>
      <c r="E1248" t="s">
        <v>34</v>
      </c>
      <c r="F1248">
        <v>70346</v>
      </c>
      <c r="G1248" s="6">
        <v>54492.864222262928</v>
      </c>
      <c r="H1248">
        <v>29</v>
      </c>
    </row>
    <row r="1249" spans="1:8" x14ac:dyDescent="0.3">
      <c r="A1249" s="5">
        <v>44912</v>
      </c>
      <c r="B1249" t="s">
        <v>19</v>
      </c>
      <c r="C1249" t="s">
        <v>20</v>
      </c>
      <c r="D1249" t="s">
        <v>15</v>
      </c>
      <c r="E1249" t="s">
        <v>21</v>
      </c>
      <c r="F1249">
        <v>108798</v>
      </c>
      <c r="G1249" s="6">
        <v>87217.292705206826</v>
      </c>
      <c r="H1249">
        <v>16</v>
      </c>
    </row>
    <row r="1250" spans="1:8" x14ac:dyDescent="0.3">
      <c r="A1250" s="5">
        <v>44913</v>
      </c>
      <c r="B1250" t="s">
        <v>25</v>
      </c>
      <c r="C1250" t="s">
        <v>33</v>
      </c>
      <c r="D1250" t="s">
        <v>15</v>
      </c>
      <c r="E1250" t="s">
        <v>34</v>
      </c>
      <c r="F1250">
        <v>300370</v>
      </c>
      <c r="G1250" s="6">
        <v>232647.55209427487</v>
      </c>
      <c r="H1250">
        <v>29</v>
      </c>
    </row>
    <row r="1251" spans="1:8" x14ac:dyDescent="0.3">
      <c r="A1251" s="5">
        <v>44913</v>
      </c>
      <c r="B1251" t="s">
        <v>13</v>
      </c>
      <c r="C1251" t="s">
        <v>27</v>
      </c>
      <c r="D1251" t="s">
        <v>15</v>
      </c>
      <c r="E1251" t="s">
        <v>28</v>
      </c>
      <c r="F1251">
        <v>289389</v>
      </c>
      <c r="G1251" s="6">
        <v>231746.68677077722</v>
      </c>
      <c r="H1251">
        <v>6</v>
      </c>
    </row>
    <row r="1252" spans="1:8" x14ac:dyDescent="0.3">
      <c r="A1252" s="5">
        <v>44914</v>
      </c>
      <c r="B1252" t="s">
        <v>25</v>
      </c>
      <c r="C1252" t="s">
        <v>33</v>
      </c>
      <c r="D1252" t="s">
        <v>15</v>
      </c>
      <c r="E1252" t="s">
        <v>34</v>
      </c>
      <c r="F1252">
        <v>174333</v>
      </c>
      <c r="G1252" s="6">
        <v>135021.17305697492</v>
      </c>
      <c r="H1252">
        <v>29</v>
      </c>
    </row>
    <row r="1253" spans="1:8" x14ac:dyDescent="0.3">
      <c r="A1253" s="5">
        <v>44914</v>
      </c>
      <c r="B1253" t="s">
        <v>29</v>
      </c>
      <c r="C1253" t="s">
        <v>30</v>
      </c>
      <c r="D1253" t="s">
        <v>15</v>
      </c>
      <c r="E1253" t="s">
        <v>31</v>
      </c>
      <c r="F1253">
        <v>32739</v>
      </c>
      <c r="G1253" s="6">
        <v>26216.480662159476</v>
      </c>
      <c r="H1253">
        <v>15</v>
      </c>
    </row>
    <row r="1254" spans="1:8" x14ac:dyDescent="0.3">
      <c r="A1254" s="5">
        <v>44915</v>
      </c>
      <c r="B1254" t="s">
        <v>19</v>
      </c>
      <c r="C1254" t="s">
        <v>20</v>
      </c>
      <c r="D1254" t="s">
        <v>15</v>
      </c>
      <c r="E1254" t="s">
        <v>21</v>
      </c>
      <c r="F1254">
        <v>96312</v>
      </c>
      <c r="G1254" s="6">
        <v>76375.76374412427</v>
      </c>
      <c r="H1254">
        <v>16</v>
      </c>
    </row>
    <row r="1255" spans="1:8" x14ac:dyDescent="0.3">
      <c r="A1255" s="5">
        <v>44915</v>
      </c>
      <c r="B1255" t="s">
        <v>25</v>
      </c>
      <c r="C1255" t="s">
        <v>33</v>
      </c>
      <c r="D1255" t="s">
        <v>15</v>
      </c>
      <c r="E1255" t="s">
        <v>34</v>
      </c>
      <c r="F1255">
        <v>94666</v>
      </c>
      <c r="G1255" s="6">
        <v>73283.901798846025</v>
      </c>
      <c r="H1255">
        <v>29</v>
      </c>
    </row>
    <row r="1256" spans="1:8" x14ac:dyDescent="0.3">
      <c r="A1256" s="5">
        <v>44915</v>
      </c>
      <c r="B1256" t="s">
        <v>13</v>
      </c>
      <c r="C1256" t="s">
        <v>17</v>
      </c>
      <c r="D1256" t="s">
        <v>15</v>
      </c>
      <c r="E1256" t="s">
        <v>18</v>
      </c>
      <c r="F1256">
        <v>8103</v>
      </c>
      <c r="G1256" s="6">
        <v>6487.1940835695805</v>
      </c>
      <c r="H1256">
        <v>20</v>
      </c>
    </row>
    <row r="1257" spans="1:8" x14ac:dyDescent="0.3">
      <c r="A1257" s="5">
        <v>44916</v>
      </c>
      <c r="B1257" t="s">
        <v>25</v>
      </c>
      <c r="C1257" t="s">
        <v>33</v>
      </c>
      <c r="D1257" t="s">
        <v>15</v>
      </c>
      <c r="E1257" t="s">
        <v>34</v>
      </c>
      <c r="F1257">
        <v>38998</v>
      </c>
      <c r="G1257" s="6">
        <v>30178.036075322103</v>
      </c>
      <c r="H1257">
        <v>29</v>
      </c>
    </row>
    <row r="1258" spans="1:8" x14ac:dyDescent="0.3">
      <c r="A1258" s="5">
        <v>44916</v>
      </c>
      <c r="B1258" t="s">
        <v>13</v>
      </c>
      <c r="C1258" t="s">
        <v>27</v>
      </c>
      <c r="D1258" t="s">
        <v>15</v>
      </c>
      <c r="E1258" t="s">
        <v>28</v>
      </c>
      <c r="F1258">
        <v>262991</v>
      </c>
      <c r="G1258" s="6">
        <v>210443.11715561224</v>
      </c>
      <c r="H1258">
        <v>6</v>
      </c>
    </row>
    <row r="1259" spans="1:8" x14ac:dyDescent="0.3">
      <c r="A1259" s="5">
        <v>44917</v>
      </c>
      <c r="B1259" t="s">
        <v>13</v>
      </c>
      <c r="C1259" t="s">
        <v>17</v>
      </c>
      <c r="D1259" t="s">
        <v>15</v>
      </c>
      <c r="E1259" t="s">
        <v>18</v>
      </c>
      <c r="F1259">
        <v>135730</v>
      </c>
      <c r="G1259" s="6">
        <v>104930.66464841062</v>
      </c>
      <c r="H1259">
        <v>20</v>
      </c>
    </row>
    <row r="1260" spans="1:8" x14ac:dyDescent="0.3">
      <c r="A1260" s="5">
        <v>44917</v>
      </c>
      <c r="B1260" t="s">
        <v>29</v>
      </c>
      <c r="C1260" t="s">
        <v>30</v>
      </c>
      <c r="D1260" t="s">
        <v>15</v>
      </c>
      <c r="E1260" t="s">
        <v>31</v>
      </c>
      <c r="F1260">
        <v>14734</v>
      </c>
      <c r="G1260" s="6">
        <v>11780.995588530179</v>
      </c>
      <c r="H1260">
        <v>15</v>
      </c>
    </row>
    <row r="1261" spans="1:8" x14ac:dyDescent="0.3">
      <c r="A1261" s="5">
        <v>44918</v>
      </c>
      <c r="B1261" t="s">
        <v>29</v>
      </c>
      <c r="C1261" t="s">
        <v>30</v>
      </c>
      <c r="D1261" t="s">
        <v>15</v>
      </c>
      <c r="E1261" t="s">
        <v>31</v>
      </c>
      <c r="F1261">
        <v>102729</v>
      </c>
      <c r="G1261" s="6">
        <v>79310.71027512633</v>
      </c>
      <c r="H1261">
        <v>15</v>
      </c>
    </row>
    <row r="1262" spans="1:8" x14ac:dyDescent="0.3">
      <c r="A1262" s="5">
        <v>44918</v>
      </c>
      <c r="B1262" t="s">
        <v>25</v>
      </c>
      <c r="C1262" t="s">
        <v>33</v>
      </c>
      <c r="D1262" t="s">
        <v>15</v>
      </c>
      <c r="E1262" t="s">
        <v>37</v>
      </c>
      <c r="F1262">
        <v>9461</v>
      </c>
      <c r="G1262" s="6">
        <v>7539.2664209841741</v>
      </c>
      <c r="H1262">
        <v>0</v>
      </c>
    </row>
    <row r="1263" spans="1:8" x14ac:dyDescent="0.3">
      <c r="A1263" s="5">
        <v>44919</v>
      </c>
      <c r="B1263" t="s">
        <v>13</v>
      </c>
      <c r="C1263" t="s">
        <v>27</v>
      </c>
      <c r="D1263" t="s">
        <v>15</v>
      </c>
      <c r="E1263" t="s">
        <v>28</v>
      </c>
      <c r="F1263">
        <v>5366</v>
      </c>
      <c r="G1263" s="6">
        <v>4139.93343738986</v>
      </c>
      <c r="H1263">
        <v>6</v>
      </c>
    </row>
    <row r="1264" spans="1:8" x14ac:dyDescent="0.3">
      <c r="A1264" s="5">
        <v>44919</v>
      </c>
      <c r="B1264" t="s">
        <v>13</v>
      </c>
      <c r="C1264" t="s">
        <v>17</v>
      </c>
      <c r="D1264" t="s">
        <v>15</v>
      </c>
      <c r="E1264" t="s">
        <v>18</v>
      </c>
      <c r="F1264">
        <v>30803</v>
      </c>
      <c r="G1264" s="6">
        <v>24543.210340014968</v>
      </c>
      <c r="H1264">
        <v>10</v>
      </c>
    </row>
    <row r="1265" spans="1:8" x14ac:dyDescent="0.3">
      <c r="A1265" s="5">
        <v>44920</v>
      </c>
      <c r="B1265" t="s">
        <v>13</v>
      </c>
      <c r="C1265" t="s">
        <v>17</v>
      </c>
      <c r="D1265" t="s">
        <v>15</v>
      </c>
      <c r="E1265" t="s">
        <v>18</v>
      </c>
      <c r="F1265">
        <v>247938</v>
      </c>
      <c r="G1265" s="6">
        <v>191276.61004646431</v>
      </c>
      <c r="H1265">
        <v>20</v>
      </c>
    </row>
    <row r="1266" spans="1:8" x14ac:dyDescent="0.3">
      <c r="A1266" s="5">
        <v>44920</v>
      </c>
      <c r="B1266" t="s">
        <v>13</v>
      </c>
      <c r="C1266" t="s">
        <v>17</v>
      </c>
      <c r="D1266" t="s">
        <v>15</v>
      </c>
      <c r="E1266" t="s">
        <v>18</v>
      </c>
      <c r="F1266">
        <v>216581</v>
      </c>
      <c r="G1266" s="6">
        <v>172519.28469982382</v>
      </c>
      <c r="H1266">
        <v>20</v>
      </c>
    </row>
    <row r="1267" spans="1:8" x14ac:dyDescent="0.3">
      <c r="A1267" s="5">
        <v>44921</v>
      </c>
      <c r="B1267" t="s">
        <v>25</v>
      </c>
      <c r="C1267" t="s">
        <v>45</v>
      </c>
      <c r="D1267" t="s">
        <v>15</v>
      </c>
      <c r="E1267" t="s">
        <v>26</v>
      </c>
      <c r="F1267">
        <v>142575</v>
      </c>
      <c r="G1267" s="6">
        <v>109953.62989482441</v>
      </c>
      <c r="H1267">
        <v>19</v>
      </c>
    </row>
    <row r="1268" spans="1:8" x14ac:dyDescent="0.3">
      <c r="A1268" s="5">
        <v>44921</v>
      </c>
      <c r="B1268" t="s">
        <v>13</v>
      </c>
      <c r="C1268" t="s">
        <v>17</v>
      </c>
      <c r="D1268" t="s">
        <v>15</v>
      </c>
      <c r="E1268" t="s">
        <v>18</v>
      </c>
      <c r="F1268">
        <v>289111</v>
      </c>
      <c r="G1268" s="6">
        <v>229977.00660950341</v>
      </c>
      <c r="H1268">
        <v>20</v>
      </c>
    </row>
    <row r="1269" spans="1:8" x14ac:dyDescent="0.3">
      <c r="A1269" s="5">
        <v>44922</v>
      </c>
      <c r="B1269" t="s">
        <v>29</v>
      </c>
      <c r="C1269" t="s">
        <v>30</v>
      </c>
      <c r="D1269" t="s">
        <v>15</v>
      </c>
      <c r="E1269" t="s">
        <v>31</v>
      </c>
      <c r="F1269">
        <v>160019</v>
      </c>
      <c r="G1269" s="6">
        <v>123382.70489592392</v>
      </c>
      <c r="H1269">
        <v>15</v>
      </c>
    </row>
    <row r="1270" spans="1:8" x14ac:dyDescent="0.3">
      <c r="A1270" s="5">
        <v>44922</v>
      </c>
      <c r="B1270" t="s">
        <v>25</v>
      </c>
      <c r="C1270" t="s">
        <v>33</v>
      </c>
      <c r="D1270" t="s">
        <v>15</v>
      </c>
      <c r="E1270" t="s">
        <v>34</v>
      </c>
      <c r="F1270">
        <v>173082</v>
      </c>
      <c r="G1270" s="6">
        <v>137657.90692214618</v>
      </c>
      <c r="H1270">
        <v>29</v>
      </c>
    </row>
    <row r="1271" spans="1:8" x14ac:dyDescent="0.3">
      <c r="A1271" s="5">
        <v>44923</v>
      </c>
      <c r="B1271" t="s">
        <v>25</v>
      </c>
      <c r="C1271" t="s">
        <v>33</v>
      </c>
      <c r="D1271" t="s">
        <v>15</v>
      </c>
      <c r="E1271" t="s">
        <v>34</v>
      </c>
      <c r="F1271">
        <v>135907</v>
      </c>
      <c r="G1271" s="6">
        <v>104766.56668722318</v>
      </c>
      <c r="H1271">
        <v>29</v>
      </c>
    </row>
    <row r="1272" spans="1:8" x14ac:dyDescent="0.3">
      <c r="A1272" s="5">
        <v>44923</v>
      </c>
      <c r="B1272" t="s">
        <v>13</v>
      </c>
      <c r="C1272" t="s">
        <v>17</v>
      </c>
      <c r="D1272" t="s">
        <v>15</v>
      </c>
      <c r="E1272" t="s">
        <v>18</v>
      </c>
      <c r="F1272">
        <v>84209</v>
      </c>
      <c r="G1272" s="6">
        <v>66942.84475322123</v>
      </c>
      <c r="H1272">
        <v>20</v>
      </c>
    </row>
    <row r="1273" spans="1:8" x14ac:dyDescent="0.3">
      <c r="A1273" s="5">
        <v>44924</v>
      </c>
      <c r="B1273" t="s">
        <v>25</v>
      </c>
      <c r="C1273" t="s">
        <v>33</v>
      </c>
      <c r="D1273" t="s">
        <v>15</v>
      </c>
      <c r="E1273" t="s">
        <v>34</v>
      </c>
      <c r="F1273">
        <v>132265</v>
      </c>
      <c r="G1273" s="6">
        <v>101781.23773955033</v>
      </c>
      <c r="H1273">
        <v>29</v>
      </c>
    </row>
    <row r="1274" spans="1:8" x14ac:dyDescent="0.3">
      <c r="A1274" s="5">
        <v>44924</v>
      </c>
      <c r="B1274" t="s">
        <v>29</v>
      </c>
      <c r="C1274" t="s">
        <v>30</v>
      </c>
      <c r="D1274" t="s">
        <v>15</v>
      </c>
      <c r="E1274" t="s">
        <v>48</v>
      </c>
      <c r="F1274">
        <v>195623</v>
      </c>
      <c r="G1274" s="6">
        <v>155423.60222951105</v>
      </c>
      <c r="H1274">
        <v>0</v>
      </c>
    </row>
    <row r="1275" spans="1:8" x14ac:dyDescent="0.3">
      <c r="A1275" s="5">
        <v>44925</v>
      </c>
      <c r="B1275" t="s">
        <v>22</v>
      </c>
      <c r="C1275" t="s">
        <v>23</v>
      </c>
      <c r="D1275" t="s">
        <v>15</v>
      </c>
      <c r="E1275" t="s">
        <v>24</v>
      </c>
      <c r="F1275">
        <v>187881</v>
      </c>
      <c r="G1275" s="6">
        <v>144486.129993282</v>
      </c>
      <c r="H1275">
        <v>15</v>
      </c>
    </row>
    <row r="1276" spans="1:8" x14ac:dyDescent="0.3">
      <c r="A1276" s="5">
        <v>44925</v>
      </c>
      <c r="B1276" t="s">
        <v>29</v>
      </c>
      <c r="C1276" t="s">
        <v>30</v>
      </c>
      <c r="D1276" t="s">
        <v>15</v>
      </c>
      <c r="E1276" t="s">
        <v>31</v>
      </c>
      <c r="F1276">
        <v>37392</v>
      </c>
      <c r="G1276" s="6">
        <v>29687.255753405552</v>
      </c>
      <c r="H1276">
        <v>15</v>
      </c>
    </row>
    <row r="1277" spans="1:8" x14ac:dyDescent="0.3">
      <c r="A1277" s="5">
        <v>44926</v>
      </c>
      <c r="B1277" t="s">
        <v>22</v>
      </c>
      <c r="C1277" t="s">
        <v>23</v>
      </c>
      <c r="D1277" t="s">
        <v>15</v>
      </c>
      <c r="E1277" t="s">
        <v>24</v>
      </c>
      <c r="F1277">
        <v>229703</v>
      </c>
      <c r="G1277" s="6">
        <v>176645.63733782934</v>
      </c>
      <c r="H1277">
        <v>15</v>
      </c>
    </row>
    <row r="1278" spans="1:8" x14ac:dyDescent="0.3">
      <c r="A1278" s="5">
        <v>44926</v>
      </c>
      <c r="B1278" t="s">
        <v>22</v>
      </c>
      <c r="C1278" t="s">
        <v>23</v>
      </c>
      <c r="D1278" t="s">
        <v>15</v>
      </c>
      <c r="E1278" t="s">
        <v>24</v>
      </c>
      <c r="F1278">
        <v>252073</v>
      </c>
      <c r="G1278" s="6">
        <v>200088.32669221537</v>
      </c>
      <c r="H1278">
        <v>15</v>
      </c>
    </row>
    <row r="1279" spans="1:8" x14ac:dyDescent="0.3">
      <c r="A1279" s="5"/>
    </row>
    <row r="1280" spans="1:8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</sheetData>
  <autoFilter ref="A1:H1278" xr:uid="{659E6863-33D4-4417-BCA4-8CE70B00E879}">
    <sortState xmlns:xlrd2="http://schemas.microsoft.com/office/spreadsheetml/2017/richdata2" ref="A2:H1278">
      <sortCondition ref="A1:A1278"/>
    </sortState>
  </autoFilter>
  <dataValidations count="1">
    <dataValidation type="list" allowBlank="1" showInputMessage="1" showErrorMessage="1" sqref="J16" xr:uid="{5B74DB1B-0FD7-420F-A89C-35D4718E960F}">
      <formula1>$B$2:$B$1278</formula1>
    </dataValidation>
  </dataValidations>
  <pageMargins left="0.7" right="0.7" top="0.78740157499999996" bottom="0.78740157499999996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5D9E-D838-465A-80C8-4DBA0BBA50F7}">
  <dimension ref="A1:G10"/>
  <sheetViews>
    <sheetView zoomScale="205" zoomScaleNormal="205" workbookViewId="0">
      <selection activeCell="E4" sqref="E4"/>
    </sheetView>
  </sheetViews>
  <sheetFormatPr baseColWidth="10" defaultColWidth="8.88671875" defaultRowHeight="14.4" x14ac:dyDescent="0.3"/>
  <cols>
    <col min="1" max="1" width="26.6640625" customWidth="1"/>
    <col min="3" max="3" width="4.77734375" customWidth="1"/>
    <col min="4" max="4" width="17.77734375" customWidth="1"/>
    <col min="6" max="6" width="4.33203125" customWidth="1"/>
  </cols>
  <sheetData>
    <row r="1" spans="1:7" x14ac:dyDescent="0.3">
      <c r="A1" t="s">
        <v>79</v>
      </c>
      <c r="B1">
        <v>41566</v>
      </c>
      <c r="D1" t="s">
        <v>83</v>
      </c>
      <c r="E1">
        <f>_xlfn.XLOOKUP(D1,A:A,B:B)</f>
        <v>25701</v>
      </c>
      <c r="F1" s="32" t="s">
        <v>485</v>
      </c>
      <c r="G1" t="s">
        <v>486</v>
      </c>
    </row>
    <row r="2" spans="1:7" x14ac:dyDescent="0.3">
      <c r="A2" t="s">
        <v>80</v>
      </c>
      <c r="B2">
        <v>15747</v>
      </c>
      <c r="E2" cm="1">
        <f t="array" ref="E2">_xlfn._xlws.FILTER(B1:B10,A1:A10=D1)</f>
        <v>25701</v>
      </c>
      <c r="F2" s="32" t="s">
        <v>485</v>
      </c>
      <c r="G2" t="s">
        <v>487</v>
      </c>
    </row>
    <row r="3" spans="1:7" x14ac:dyDescent="0.3">
      <c r="A3" t="s">
        <v>81</v>
      </c>
      <c r="B3">
        <v>34230</v>
      </c>
    </row>
    <row r="4" spans="1:7" x14ac:dyDescent="0.3">
      <c r="A4" t="s">
        <v>82</v>
      </c>
      <c r="B4">
        <v>5203</v>
      </c>
    </row>
    <row r="5" spans="1:7" x14ac:dyDescent="0.3">
      <c r="A5" t="s">
        <v>83</v>
      </c>
      <c r="B5">
        <v>25701</v>
      </c>
    </row>
    <row r="6" spans="1:7" x14ac:dyDescent="0.3">
      <c r="A6" t="s">
        <v>84</v>
      </c>
      <c r="B6">
        <v>11372</v>
      </c>
    </row>
    <row r="7" spans="1:7" x14ac:dyDescent="0.3">
      <c r="A7" t="s">
        <v>85</v>
      </c>
      <c r="B7">
        <v>41433</v>
      </c>
    </row>
    <row r="8" spans="1:7" x14ac:dyDescent="0.3">
      <c r="A8" t="s">
        <v>86</v>
      </c>
      <c r="B8">
        <v>7898</v>
      </c>
    </row>
    <row r="9" spans="1:7" x14ac:dyDescent="0.3">
      <c r="A9" t="s">
        <v>87</v>
      </c>
      <c r="B9">
        <v>37861</v>
      </c>
    </row>
    <row r="10" spans="1:7" x14ac:dyDescent="0.3">
      <c r="A10" t="s">
        <v>88</v>
      </c>
      <c r="B10">
        <v>47722</v>
      </c>
    </row>
  </sheetData>
  <dataValidations count="1">
    <dataValidation type="list" allowBlank="1" showInputMessage="1" showErrorMessage="1" sqref="D1" xr:uid="{EB2E5586-579C-46D2-A1F8-643E1210FDA3}">
      <formula1>$A$1:$A$10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BBC9-1843-4E9B-B14B-A94B659B27D7}">
  <dimension ref="A1"/>
  <sheetViews>
    <sheetView zoomScale="250" zoomScaleNormal="250" workbookViewId="0"/>
  </sheetViews>
  <sheetFormatPr baseColWidth="10" defaultColWidth="8.88671875" defaultRowHeight="14.4" x14ac:dyDescent="0.3"/>
  <cols>
    <col min="1" max="1" width="10.109375" bestFit="1" customWidth="1"/>
  </cols>
  <sheetData>
    <row r="1" spans="1:1" x14ac:dyDescent="0.3">
      <c r="A1" s="7" cm="1">
        <f t="array" aca="1" ref="A1" ca="1">_xlfn.LAMBDA(_xlpm.NrOfDays,TODAY()+_xlpm.NrOfDays)(10)</f>
        <v>46334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9EBD-97BD-4857-ABE8-C8E57F8127EF}">
  <dimension ref="A1:I1463"/>
  <sheetViews>
    <sheetView topLeftCell="F7" zoomScale="130" zoomScaleNormal="130" workbookViewId="0">
      <selection activeCell="O17" sqref="O17"/>
    </sheetView>
  </sheetViews>
  <sheetFormatPr baseColWidth="10" defaultColWidth="11.5546875" defaultRowHeight="14.4" x14ac:dyDescent="0.3"/>
  <cols>
    <col min="1" max="1" width="10.88671875" style="7" customWidth="1"/>
    <col min="2" max="2" width="20.33203125" bestFit="1" customWidth="1"/>
    <col min="3" max="3" width="17.6640625" bestFit="1" customWidth="1"/>
    <col min="4" max="4" width="12.6640625" bestFit="1" customWidth="1"/>
    <col min="5" max="5" width="53.109375" bestFit="1" customWidth="1"/>
    <col min="6" max="6" width="15.44140625" bestFit="1" customWidth="1"/>
    <col min="7" max="7" width="9.109375" style="6" bestFit="1" customWidth="1"/>
    <col min="8" max="8" width="12.77734375" customWidth="1"/>
  </cols>
  <sheetData>
    <row r="1" spans="1:9" s="3" customFormat="1" x14ac:dyDescent="0.3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4" t="s">
        <v>11</v>
      </c>
      <c r="H1" s="3" t="s">
        <v>12</v>
      </c>
    </row>
    <row r="2" spans="1:9" x14ac:dyDescent="0.3">
      <c r="A2" s="5">
        <v>44256</v>
      </c>
      <c r="B2" t="s">
        <v>13</v>
      </c>
      <c r="C2" t="s">
        <v>63</v>
      </c>
      <c r="D2" t="s">
        <v>15</v>
      </c>
      <c r="E2" t="s">
        <v>16</v>
      </c>
      <c r="F2">
        <v>48472</v>
      </c>
      <c r="G2" s="6">
        <v>47861.403100775198</v>
      </c>
      <c r="H2">
        <v>12</v>
      </c>
      <c r="I2" s="7" cm="1">
        <f t="array" ref="I2">FUTURE(10,A2)</f>
        <v>44266</v>
      </c>
    </row>
    <row r="3" spans="1:9" x14ac:dyDescent="0.3">
      <c r="A3" s="5">
        <v>44256</v>
      </c>
      <c r="B3" t="s">
        <v>13</v>
      </c>
      <c r="C3" t="s">
        <v>17</v>
      </c>
      <c r="D3" t="s">
        <v>15</v>
      </c>
      <c r="E3" t="s">
        <v>18</v>
      </c>
      <c r="F3">
        <v>29491</v>
      </c>
      <c r="G3" s="6">
        <v>22678.973021582737</v>
      </c>
      <c r="H3">
        <v>20</v>
      </c>
      <c r="I3" s="7" cm="1">
        <f t="array" ref="I3">FUTURE(10,A3)</f>
        <v>44266</v>
      </c>
    </row>
    <row r="4" spans="1:9" x14ac:dyDescent="0.3">
      <c r="A4" s="5">
        <v>44257</v>
      </c>
      <c r="B4" t="s">
        <v>13</v>
      </c>
      <c r="C4" t="s">
        <v>14</v>
      </c>
      <c r="D4" t="s">
        <v>15</v>
      </c>
      <c r="E4" t="s">
        <v>16</v>
      </c>
      <c r="F4">
        <v>180991</v>
      </c>
      <c r="G4" s="6">
        <v>176239.34064410924</v>
      </c>
      <c r="H4">
        <v>12</v>
      </c>
      <c r="I4" s="7" cm="1">
        <f t="array" ref="I4">FUTURE(10,A4)</f>
        <v>44267</v>
      </c>
    </row>
    <row r="5" spans="1:9" x14ac:dyDescent="0.3">
      <c r="A5" s="5">
        <v>44257</v>
      </c>
      <c r="B5" t="s">
        <v>19</v>
      </c>
      <c r="C5" t="s">
        <v>20</v>
      </c>
      <c r="D5" t="s">
        <v>15</v>
      </c>
      <c r="E5" t="s">
        <v>21</v>
      </c>
      <c r="F5">
        <v>204655</v>
      </c>
      <c r="G5" s="6">
        <v>157332.45618820321</v>
      </c>
      <c r="H5">
        <v>19</v>
      </c>
      <c r="I5" s="7" cm="1">
        <f t="array" ref="I5">FUTURE(10,A5)</f>
        <v>44267</v>
      </c>
    </row>
    <row r="6" spans="1:9" x14ac:dyDescent="0.3">
      <c r="A6" s="5">
        <v>44258</v>
      </c>
      <c r="B6" t="s">
        <v>13</v>
      </c>
      <c r="C6" t="s">
        <v>14</v>
      </c>
      <c r="D6" t="s">
        <v>15</v>
      </c>
      <c r="E6" t="s">
        <v>16</v>
      </c>
      <c r="F6">
        <v>199824</v>
      </c>
      <c r="G6" s="6">
        <v>193410.24821683308</v>
      </c>
      <c r="H6">
        <v>12</v>
      </c>
      <c r="I6" s="7" cm="1">
        <f t="array" ref="I6">FUTURE(10,A6)</f>
        <v>44268</v>
      </c>
    </row>
    <row r="7" spans="1:9" x14ac:dyDescent="0.3">
      <c r="A7" s="5">
        <v>44258</v>
      </c>
      <c r="B7" t="s">
        <v>22</v>
      </c>
      <c r="C7" t="s">
        <v>23</v>
      </c>
      <c r="D7" t="s">
        <v>15</v>
      </c>
      <c r="E7" t="s">
        <v>24</v>
      </c>
      <c r="F7">
        <v>233824</v>
      </c>
      <c r="G7" s="6">
        <v>179704.24452869655</v>
      </c>
      <c r="H7">
        <v>15</v>
      </c>
      <c r="I7" s="7" cm="1">
        <f t="array" ref="I7">FUTURE(10,A7)</f>
        <v>44268</v>
      </c>
    </row>
    <row r="8" spans="1:9" x14ac:dyDescent="0.3">
      <c r="A8" s="5">
        <v>44259</v>
      </c>
      <c r="B8" t="s">
        <v>13</v>
      </c>
      <c r="C8" t="s">
        <v>14</v>
      </c>
      <c r="D8" t="s">
        <v>15</v>
      </c>
      <c r="E8" t="s">
        <v>16</v>
      </c>
      <c r="F8">
        <v>99684</v>
      </c>
      <c r="G8" s="6">
        <v>94932.531571789397</v>
      </c>
      <c r="H8">
        <v>15</v>
      </c>
      <c r="I8" s="7" cm="1">
        <f t="array" ref="I8">FUTURE(10,A8)</f>
        <v>44269</v>
      </c>
    </row>
    <row r="9" spans="1:9" x14ac:dyDescent="0.3">
      <c r="A9" s="5">
        <v>44259</v>
      </c>
      <c r="B9" t="s">
        <v>25</v>
      </c>
      <c r="C9" t="s">
        <v>45</v>
      </c>
      <c r="D9" t="s">
        <v>15</v>
      </c>
      <c r="E9" t="s">
        <v>26</v>
      </c>
      <c r="F9">
        <v>170267</v>
      </c>
      <c r="G9" s="6">
        <v>130823.78521564374</v>
      </c>
      <c r="H9">
        <v>19</v>
      </c>
      <c r="I9" s="7" cm="1">
        <f t="array" ref="I9">FUTURE(10,A9)</f>
        <v>44269</v>
      </c>
    </row>
    <row r="10" spans="1:9" x14ac:dyDescent="0.3">
      <c r="A10" s="5">
        <v>44260</v>
      </c>
      <c r="B10" t="s">
        <v>13</v>
      </c>
      <c r="C10" t="s">
        <v>14</v>
      </c>
      <c r="D10" t="s">
        <v>15</v>
      </c>
      <c r="E10" t="s">
        <v>16</v>
      </c>
      <c r="F10">
        <v>131101</v>
      </c>
      <c r="G10" s="6">
        <v>124499.53343823762</v>
      </c>
      <c r="H10">
        <v>12</v>
      </c>
      <c r="I10" s="7" cm="1">
        <f t="array" ref="I10">FUTURE(10,A10)</f>
        <v>44270</v>
      </c>
    </row>
    <row r="11" spans="1:9" x14ac:dyDescent="0.3">
      <c r="A11" s="5">
        <v>44260</v>
      </c>
      <c r="B11" t="s">
        <v>13</v>
      </c>
      <c r="C11" t="s">
        <v>27</v>
      </c>
      <c r="D11" t="s">
        <v>15</v>
      </c>
      <c r="E11" t="s">
        <v>28</v>
      </c>
      <c r="F11">
        <v>12056</v>
      </c>
      <c r="G11" s="6">
        <v>9258.1894506296776</v>
      </c>
      <c r="H11">
        <v>6</v>
      </c>
      <c r="I11" s="7" cm="1">
        <f t="array" ref="I11">FUTURE(10,A11)</f>
        <v>44270</v>
      </c>
    </row>
    <row r="12" spans="1:9" x14ac:dyDescent="0.3">
      <c r="A12" s="5">
        <v>44261</v>
      </c>
      <c r="B12" t="s">
        <v>13</v>
      </c>
      <c r="C12" t="s">
        <v>14</v>
      </c>
      <c r="D12" t="s">
        <v>15</v>
      </c>
      <c r="E12" t="s">
        <v>16</v>
      </c>
      <c r="F12">
        <v>1282</v>
      </c>
      <c r="G12" s="6">
        <v>1217.4410747325237</v>
      </c>
      <c r="H12">
        <v>12</v>
      </c>
      <c r="I12" s="7" cm="1">
        <f t="array" ref="I12">FUTURE(10,A12)</f>
        <v>44271</v>
      </c>
    </row>
    <row r="13" spans="1:9" x14ac:dyDescent="0.3">
      <c r="A13" s="5">
        <v>44261</v>
      </c>
      <c r="B13" t="s">
        <v>29</v>
      </c>
      <c r="C13" t="s">
        <v>30</v>
      </c>
      <c r="D13" t="s">
        <v>15</v>
      </c>
      <c r="E13" t="s">
        <v>31</v>
      </c>
      <c r="F13">
        <v>28120</v>
      </c>
      <c r="G13" s="6">
        <v>21577.99933971608</v>
      </c>
      <c r="H13">
        <v>15</v>
      </c>
      <c r="I13" s="7" cm="1">
        <f t="array" ref="I13">FUTURE(10,A13)</f>
        <v>44271</v>
      </c>
    </row>
    <row r="14" spans="1:9" x14ac:dyDescent="0.3">
      <c r="A14" s="5">
        <v>44262</v>
      </c>
      <c r="B14" t="s">
        <v>13</v>
      </c>
      <c r="C14" t="s">
        <v>14</v>
      </c>
      <c r="D14" t="s">
        <v>15</v>
      </c>
      <c r="E14" t="s">
        <v>32</v>
      </c>
      <c r="F14">
        <v>113165</v>
      </c>
      <c r="G14" s="6">
        <v>107303.19174160653</v>
      </c>
      <c r="H14">
        <v>0</v>
      </c>
      <c r="I14" s="7" cm="1">
        <f t="array" ref="I14">FUTURE(10,A14)</f>
        <v>44272</v>
      </c>
    </row>
    <row r="15" spans="1:9" x14ac:dyDescent="0.3">
      <c r="A15" s="5">
        <v>44262</v>
      </c>
      <c r="B15" t="s">
        <v>25</v>
      </c>
      <c r="C15" t="s">
        <v>33</v>
      </c>
      <c r="D15" t="s">
        <v>15</v>
      </c>
      <c r="E15" t="s">
        <v>34</v>
      </c>
      <c r="F15">
        <v>17349</v>
      </c>
      <c r="G15" s="6">
        <v>13300.66281982522</v>
      </c>
      <c r="H15">
        <v>29</v>
      </c>
      <c r="I15" s="7" cm="1">
        <f t="array" ref="I15">FUTURE(10,A15)</f>
        <v>44272</v>
      </c>
    </row>
    <row r="16" spans="1:9" x14ac:dyDescent="0.3">
      <c r="A16" s="5">
        <v>44263</v>
      </c>
      <c r="B16" t="s">
        <v>13</v>
      </c>
      <c r="C16" t="s">
        <v>14</v>
      </c>
      <c r="D16" t="s">
        <v>15</v>
      </c>
      <c r="E16" t="s">
        <v>16</v>
      </c>
      <c r="F16">
        <v>188170</v>
      </c>
      <c r="G16" s="6">
        <v>178411.4034573689</v>
      </c>
      <c r="H16">
        <v>15</v>
      </c>
      <c r="I16" s="7" cm="1">
        <f t="array" ref="I16">FUTURE(10,A16)</f>
        <v>44273</v>
      </c>
    </row>
    <row r="17" spans="1:8" x14ac:dyDescent="0.3">
      <c r="A17" s="5">
        <v>44263</v>
      </c>
      <c r="B17" t="s">
        <v>25</v>
      </c>
      <c r="C17" t="s">
        <v>33</v>
      </c>
      <c r="D17" t="s">
        <v>15</v>
      </c>
      <c r="E17" t="s">
        <v>34</v>
      </c>
      <c r="F17">
        <v>173212</v>
      </c>
      <c r="G17" s="6">
        <v>132783.06696985464</v>
      </c>
      <c r="H17">
        <v>29</v>
      </c>
    </row>
    <row r="18" spans="1:8" x14ac:dyDescent="0.3">
      <c r="A18" s="5">
        <v>44264</v>
      </c>
      <c r="B18" t="s">
        <v>13</v>
      </c>
      <c r="C18" t="s">
        <v>14</v>
      </c>
      <c r="D18" t="s">
        <v>15</v>
      </c>
      <c r="E18" t="s">
        <v>32</v>
      </c>
      <c r="F18">
        <v>122913</v>
      </c>
      <c r="G18" s="6">
        <v>116467.00640525788</v>
      </c>
      <c r="H18">
        <v>0</v>
      </c>
    </row>
    <row r="19" spans="1:8" x14ac:dyDescent="0.3">
      <c r="A19" s="5">
        <v>44264</v>
      </c>
      <c r="B19" t="s">
        <v>25</v>
      </c>
      <c r="C19" t="s">
        <v>45</v>
      </c>
      <c r="D19" t="s">
        <v>15</v>
      </c>
      <c r="E19" t="s">
        <v>26</v>
      </c>
      <c r="F19">
        <v>4142</v>
      </c>
      <c r="G19" s="6">
        <v>3173.4416933618081</v>
      </c>
      <c r="H19">
        <v>19</v>
      </c>
    </row>
    <row r="20" spans="1:8" x14ac:dyDescent="0.3">
      <c r="A20" s="5">
        <v>44265</v>
      </c>
      <c r="B20" t="s">
        <v>13</v>
      </c>
      <c r="C20" t="s">
        <v>14</v>
      </c>
      <c r="D20" t="s">
        <v>15</v>
      </c>
      <c r="E20" t="s">
        <v>32</v>
      </c>
      <c r="F20">
        <v>95572</v>
      </c>
      <c r="G20" s="6">
        <v>90349.525105092907</v>
      </c>
      <c r="H20">
        <v>0</v>
      </c>
    </row>
    <row r="21" spans="1:8" x14ac:dyDescent="0.3">
      <c r="A21" s="5">
        <v>44265</v>
      </c>
      <c r="B21" t="s">
        <v>13</v>
      </c>
      <c r="C21" t="s">
        <v>17</v>
      </c>
      <c r="D21" t="s">
        <v>15</v>
      </c>
      <c r="E21" t="s">
        <v>18</v>
      </c>
      <c r="F21">
        <v>49526</v>
      </c>
      <c r="G21" s="6">
        <v>37941.723034859882</v>
      </c>
      <c r="H21">
        <v>20</v>
      </c>
    </row>
    <row r="22" spans="1:8" x14ac:dyDescent="0.3">
      <c r="A22" s="5">
        <v>44266</v>
      </c>
      <c r="B22" t="s">
        <v>13</v>
      </c>
      <c r="C22" t="s">
        <v>14</v>
      </c>
      <c r="D22" t="s">
        <v>15</v>
      </c>
      <c r="E22" t="s">
        <v>16</v>
      </c>
      <c r="F22">
        <v>297694</v>
      </c>
      <c r="G22" s="6">
        <v>281158.22403361346</v>
      </c>
      <c r="H22">
        <v>12</v>
      </c>
    </row>
    <row r="23" spans="1:8" x14ac:dyDescent="0.3">
      <c r="A23" s="5">
        <v>44266</v>
      </c>
      <c r="B23" t="s">
        <v>25</v>
      </c>
      <c r="C23" t="s">
        <v>33</v>
      </c>
      <c r="D23" t="s">
        <v>15</v>
      </c>
      <c r="E23" t="s">
        <v>34</v>
      </c>
      <c r="F23">
        <v>198201</v>
      </c>
      <c r="G23" s="6">
        <v>151721.85804656675</v>
      </c>
      <c r="H23">
        <v>29</v>
      </c>
    </row>
    <row r="24" spans="1:8" x14ac:dyDescent="0.3">
      <c r="A24" s="5">
        <v>44267</v>
      </c>
      <c r="B24" t="s">
        <v>13</v>
      </c>
      <c r="C24" t="s">
        <v>14</v>
      </c>
      <c r="D24" t="s">
        <v>15</v>
      </c>
      <c r="E24" t="s">
        <v>32</v>
      </c>
      <c r="F24">
        <v>91656</v>
      </c>
      <c r="G24" s="6">
        <v>86397.744403667253</v>
      </c>
      <c r="H24">
        <v>0</v>
      </c>
    </row>
    <row r="25" spans="1:8" x14ac:dyDescent="0.3">
      <c r="A25" s="5">
        <v>44267</v>
      </c>
      <c r="B25" t="s">
        <v>25</v>
      </c>
      <c r="C25" t="s">
        <v>33</v>
      </c>
      <c r="D25" t="s">
        <v>15</v>
      </c>
      <c r="E25" t="s">
        <v>34</v>
      </c>
      <c r="F25">
        <v>127757</v>
      </c>
      <c r="G25" s="6">
        <v>97726.701410272857</v>
      </c>
      <c r="H25">
        <v>29</v>
      </c>
    </row>
    <row r="26" spans="1:8" x14ac:dyDescent="0.3">
      <c r="A26" s="5">
        <v>44268</v>
      </c>
      <c r="B26" t="s">
        <v>13</v>
      </c>
      <c r="C26" t="s">
        <v>14</v>
      </c>
      <c r="D26" t="s">
        <v>15</v>
      </c>
      <c r="E26" t="s">
        <v>32</v>
      </c>
      <c r="F26">
        <v>210663</v>
      </c>
      <c r="G26" s="6">
        <v>198575.87031650241</v>
      </c>
      <c r="H26">
        <v>0</v>
      </c>
    </row>
    <row r="27" spans="1:8" x14ac:dyDescent="0.3">
      <c r="A27" s="5">
        <v>44268</v>
      </c>
      <c r="B27" t="s">
        <v>22</v>
      </c>
      <c r="C27" t="s">
        <v>23</v>
      </c>
      <c r="D27" t="s">
        <v>15</v>
      </c>
      <c r="E27" t="s">
        <v>24</v>
      </c>
      <c r="F27">
        <v>230020</v>
      </c>
      <c r="G27" s="6">
        <v>175881.05508145847</v>
      </c>
      <c r="H27">
        <v>15</v>
      </c>
    </row>
    <row r="28" spans="1:8" x14ac:dyDescent="0.3">
      <c r="A28" s="5">
        <v>44269</v>
      </c>
      <c r="B28" t="s">
        <v>13</v>
      </c>
      <c r="C28" t="s">
        <v>14</v>
      </c>
      <c r="D28" t="s">
        <v>15</v>
      </c>
      <c r="E28" t="s">
        <v>32</v>
      </c>
      <c r="F28">
        <v>286443</v>
      </c>
      <c r="G28" s="6">
        <v>269955.84654570994</v>
      </c>
      <c r="H28">
        <v>0</v>
      </c>
    </row>
    <row r="29" spans="1:8" x14ac:dyDescent="0.3">
      <c r="A29" s="5">
        <v>44269</v>
      </c>
      <c r="B29" t="s">
        <v>25</v>
      </c>
      <c r="C29" t="s">
        <v>33</v>
      </c>
      <c r="D29" t="s">
        <v>15</v>
      </c>
      <c r="E29" t="s">
        <v>34</v>
      </c>
      <c r="F29">
        <v>225912</v>
      </c>
      <c r="G29" s="6">
        <v>172584.88609663691</v>
      </c>
      <c r="H29">
        <v>29</v>
      </c>
    </row>
    <row r="30" spans="1:8" x14ac:dyDescent="0.3">
      <c r="A30" s="5">
        <v>44270</v>
      </c>
      <c r="B30" t="s">
        <v>13</v>
      </c>
      <c r="C30" t="s">
        <v>17</v>
      </c>
      <c r="D30" t="s">
        <v>15</v>
      </c>
      <c r="E30" t="s">
        <v>18</v>
      </c>
      <c r="F30">
        <v>170312</v>
      </c>
      <c r="G30" s="6">
        <v>160412.61500000002</v>
      </c>
      <c r="H30">
        <v>10</v>
      </c>
    </row>
    <row r="31" spans="1:8" x14ac:dyDescent="0.3">
      <c r="A31" s="5">
        <v>44270</v>
      </c>
      <c r="B31" t="s">
        <v>25</v>
      </c>
      <c r="C31" t="s">
        <v>45</v>
      </c>
      <c r="D31" t="s">
        <v>15</v>
      </c>
      <c r="E31" t="s">
        <v>26</v>
      </c>
      <c r="F31">
        <v>142237</v>
      </c>
      <c r="G31" s="6">
        <v>108650.11154017999</v>
      </c>
      <c r="H31">
        <v>19</v>
      </c>
    </row>
    <row r="32" spans="1:8" x14ac:dyDescent="0.3">
      <c r="A32" s="5">
        <v>44271</v>
      </c>
      <c r="B32" t="s">
        <v>13</v>
      </c>
      <c r="C32" t="s">
        <v>14</v>
      </c>
      <c r="D32" t="s">
        <v>15</v>
      </c>
      <c r="E32" t="s">
        <v>32</v>
      </c>
      <c r="F32">
        <v>165097</v>
      </c>
      <c r="G32" s="6">
        <v>155462.63690745126</v>
      </c>
      <c r="H32">
        <v>0</v>
      </c>
    </row>
    <row r="33" spans="1:8" x14ac:dyDescent="0.3">
      <c r="A33" s="5">
        <v>44271</v>
      </c>
      <c r="B33" t="s">
        <v>22</v>
      </c>
      <c r="C33" t="s">
        <v>23</v>
      </c>
      <c r="D33" t="s">
        <v>15</v>
      </c>
      <c r="E33" t="s">
        <v>24</v>
      </c>
      <c r="F33">
        <v>211476</v>
      </c>
      <c r="G33" s="6">
        <v>161512.54844192634</v>
      </c>
      <c r="H33">
        <v>15</v>
      </c>
    </row>
    <row r="34" spans="1:8" x14ac:dyDescent="0.3">
      <c r="A34" s="5">
        <v>44272</v>
      </c>
      <c r="B34" t="s">
        <v>13</v>
      </c>
      <c r="C34" t="s">
        <v>14</v>
      </c>
      <c r="D34" t="s">
        <v>15</v>
      </c>
      <c r="E34" t="s">
        <v>35</v>
      </c>
      <c r="F34">
        <v>197407</v>
      </c>
      <c r="G34" s="6">
        <v>185730.8669753361</v>
      </c>
      <c r="H34">
        <v>0</v>
      </c>
    </row>
    <row r="35" spans="1:8" x14ac:dyDescent="0.3">
      <c r="A35" s="5">
        <v>44272</v>
      </c>
      <c r="B35" t="s">
        <v>25</v>
      </c>
      <c r="C35" t="s">
        <v>33</v>
      </c>
      <c r="D35" t="s">
        <v>15</v>
      </c>
      <c r="E35" t="s">
        <v>34</v>
      </c>
      <c r="F35">
        <v>174514</v>
      </c>
      <c r="G35" s="6">
        <v>133096.381683193</v>
      </c>
      <c r="H35">
        <v>29</v>
      </c>
    </row>
    <row r="36" spans="1:8" x14ac:dyDescent="0.3">
      <c r="A36" s="5">
        <v>44273</v>
      </c>
      <c r="B36" t="s">
        <v>13</v>
      </c>
      <c r="C36" t="s">
        <v>14</v>
      </c>
      <c r="D36" t="s">
        <v>15</v>
      </c>
      <c r="E36" t="s">
        <v>32</v>
      </c>
      <c r="F36">
        <v>292858</v>
      </c>
      <c r="G36" s="6">
        <v>275456.20436035999</v>
      </c>
      <c r="H36">
        <v>0</v>
      </c>
    </row>
    <row r="37" spans="1:8" x14ac:dyDescent="0.3">
      <c r="A37" s="5">
        <v>44273</v>
      </c>
      <c r="B37" t="s">
        <v>29</v>
      </c>
      <c r="C37" t="s">
        <v>30</v>
      </c>
      <c r="D37" t="s">
        <v>15</v>
      </c>
      <c r="E37" t="s">
        <v>31</v>
      </c>
      <c r="F37">
        <v>106885</v>
      </c>
      <c r="G37" s="6">
        <v>81502.614775110691</v>
      </c>
      <c r="H37">
        <v>15</v>
      </c>
    </row>
    <row r="38" spans="1:8" x14ac:dyDescent="0.3">
      <c r="A38" s="5">
        <v>44274</v>
      </c>
      <c r="B38" t="s">
        <v>13</v>
      </c>
      <c r="C38" t="s">
        <v>14</v>
      </c>
      <c r="D38" t="s">
        <v>15</v>
      </c>
      <c r="E38" t="s">
        <v>35</v>
      </c>
      <c r="F38">
        <v>105180</v>
      </c>
      <c r="G38" s="6">
        <v>98922.729830407232</v>
      </c>
      <c r="H38">
        <v>0</v>
      </c>
    </row>
    <row r="39" spans="1:8" x14ac:dyDescent="0.3">
      <c r="A39" s="5">
        <v>44274</v>
      </c>
      <c r="B39" t="s">
        <v>19</v>
      </c>
      <c r="C39" t="s">
        <v>20</v>
      </c>
      <c r="D39" t="s">
        <v>15</v>
      </c>
      <c r="E39" t="s">
        <v>21</v>
      </c>
      <c r="F39">
        <v>210240</v>
      </c>
      <c r="G39" s="6">
        <v>160192.95930723223</v>
      </c>
      <c r="H39">
        <v>19</v>
      </c>
    </row>
    <row r="40" spans="1:8" x14ac:dyDescent="0.3">
      <c r="A40" s="5">
        <v>44275</v>
      </c>
      <c r="B40" t="s">
        <v>13</v>
      </c>
      <c r="C40" t="s">
        <v>14</v>
      </c>
      <c r="D40" t="s">
        <v>15</v>
      </c>
      <c r="E40" t="s">
        <v>32</v>
      </c>
      <c r="F40">
        <v>253712</v>
      </c>
      <c r="G40" s="6">
        <v>238434.80123237625</v>
      </c>
      <c r="H40">
        <v>0</v>
      </c>
    </row>
    <row r="41" spans="1:8" x14ac:dyDescent="0.3">
      <c r="A41" s="5">
        <v>44275</v>
      </c>
      <c r="B41" t="s">
        <v>13</v>
      </c>
      <c r="C41" t="s">
        <v>17</v>
      </c>
      <c r="D41" t="s">
        <v>15</v>
      </c>
      <c r="E41" t="s">
        <v>18</v>
      </c>
      <c r="F41">
        <v>14948</v>
      </c>
      <c r="G41" s="6">
        <v>11379.970557308097</v>
      </c>
      <c r="H41">
        <v>20</v>
      </c>
    </row>
    <row r="42" spans="1:8" x14ac:dyDescent="0.3">
      <c r="A42" s="5">
        <v>44276</v>
      </c>
      <c r="B42" t="s">
        <v>13</v>
      </c>
      <c r="C42" t="s">
        <v>14</v>
      </c>
      <c r="D42" t="s">
        <v>15</v>
      </c>
      <c r="E42" t="s">
        <v>16</v>
      </c>
      <c r="F42">
        <v>6765</v>
      </c>
      <c r="G42" s="6">
        <v>6357.4476987447697</v>
      </c>
      <c r="H42">
        <v>15</v>
      </c>
    </row>
    <row r="43" spans="1:8" x14ac:dyDescent="0.3">
      <c r="A43" s="5">
        <v>44276</v>
      </c>
      <c r="B43" t="s">
        <v>25</v>
      </c>
      <c r="C43" t="s">
        <v>33</v>
      </c>
      <c r="D43" t="s">
        <v>15</v>
      </c>
      <c r="E43" t="s">
        <v>34</v>
      </c>
      <c r="F43">
        <v>191288</v>
      </c>
      <c r="G43" s="6">
        <v>145584.89421320485</v>
      </c>
      <c r="H43">
        <v>29</v>
      </c>
    </row>
    <row r="44" spans="1:8" x14ac:dyDescent="0.3">
      <c r="A44" s="5">
        <v>44277</v>
      </c>
      <c r="B44" t="s">
        <v>13</v>
      </c>
      <c r="C44" t="s">
        <v>14</v>
      </c>
      <c r="D44" t="s">
        <v>15</v>
      </c>
      <c r="E44" t="s">
        <v>32</v>
      </c>
      <c r="F44">
        <v>147090</v>
      </c>
      <c r="G44" s="6">
        <v>138221.63551808908</v>
      </c>
      <c r="H44">
        <v>0</v>
      </c>
    </row>
    <row r="45" spans="1:8" x14ac:dyDescent="0.3">
      <c r="A45" s="5">
        <v>44277</v>
      </c>
      <c r="B45" t="s">
        <v>25</v>
      </c>
      <c r="C45" t="s">
        <v>45</v>
      </c>
      <c r="D45" t="s">
        <v>15</v>
      </c>
      <c r="E45" t="s">
        <v>26</v>
      </c>
      <c r="F45">
        <v>134871</v>
      </c>
      <c r="G45" s="6">
        <v>102494.28618843087</v>
      </c>
      <c r="H45">
        <v>19</v>
      </c>
    </row>
    <row r="46" spans="1:8" x14ac:dyDescent="0.3">
      <c r="A46" s="5">
        <v>44278</v>
      </c>
      <c r="B46" t="s">
        <v>13</v>
      </c>
      <c r="C46" t="s">
        <v>14</v>
      </c>
      <c r="D46" t="s">
        <v>15</v>
      </c>
      <c r="E46" t="s">
        <v>32</v>
      </c>
      <c r="F46">
        <v>203776</v>
      </c>
      <c r="G46" s="6">
        <v>191383.50878105249</v>
      </c>
      <c r="H46">
        <v>0</v>
      </c>
    </row>
    <row r="47" spans="1:8" x14ac:dyDescent="0.3">
      <c r="A47" s="5">
        <v>44278</v>
      </c>
      <c r="B47" t="s">
        <v>13</v>
      </c>
      <c r="C47" t="s">
        <v>14</v>
      </c>
      <c r="D47" t="s">
        <v>15</v>
      </c>
      <c r="E47" t="s">
        <v>16</v>
      </c>
      <c r="F47">
        <v>182835</v>
      </c>
      <c r="G47" s="6">
        <v>138852.13992824193</v>
      </c>
      <c r="H47">
        <v>12</v>
      </c>
    </row>
    <row r="48" spans="1:8" x14ac:dyDescent="0.3">
      <c r="A48" s="5">
        <v>44279</v>
      </c>
      <c r="B48" t="s">
        <v>13</v>
      </c>
      <c r="C48" t="s">
        <v>17</v>
      </c>
      <c r="D48" t="s">
        <v>15</v>
      </c>
      <c r="E48" t="s">
        <v>18</v>
      </c>
      <c r="F48">
        <v>199938</v>
      </c>
      <c r="G48" s="6">
        <v>187713.20708652912</v>
      </c>
      <c r="H48">
        <v>10</v>
      </c>
    </row>
    <row r="49" spans="1:8" x14ac:dyDescent="0.3">
      <c r="A49" s="5">
        <v>44279</v>
      </c>
      <c r="B49" t="s">
        <v>19</v>
      </c>
      <c r="C49" t="s">
        <v>20</v>
      </c>
      <c r="D49" t="s">
        <v>15</v>
      </c>
      <c r="E49" t="s">
        <v>21</v>
      </c>
      <c r="F49">
        <v>292470</v>
      </c>
      <c r="G49" s="6">
        <v>221961.93736343773</v>
      </c>
      <c r="H49">
        <v>10</v>
      </c>
    </row>
    <row r="50" spans="1:8" x14ac:dyDescent="0.3">
      <c r="A50" s="5">
        <v>44280</v>
      </c>
      <c r="B50" t="s">
        <v>13</v>
      </c>
      <c r="C50" t="s">
        <v>14</v>
      </c>
      <c r="D50" t="s">
        <v>15</v>
      </c>
      <c r="E50" t="s">
        <v>16</v>
      </c>
      <c r="F50">
        <v>180672</v>
      </c>
      <c r="G50" s="6">
        <v>169585.58597437627</v>
      </c>
      <c r="H50">
        <v>12</v>
      </c>
    </row>
    <row r="51" spans="1:8" x14ac:dyDescent="0.3">
      <c r="A51" s="5">
        <v>44280</v>
      </c>
      <c r="B51" t="s">
        <v>13</v>
      </c>
      <c r="C51" t="s">
        <v>17</v>
      </c>
      <c r="D51" t="s">
        <v>15</v>
      </c>
      <c r="E51" t="s">
        <v>18</v>
      </c>
      <c r="F51">
        <v>48792</v>
      </c>
      <c r="G51" s="6">
        <v>37027.280734757107</v>
      </c>
      <c r="H51">
        <v>20</v>
      </c>
    </row>
    <row r="52" spans="1:8" x14ac:dyDescent="0.3">
      <c r="A52" s="5">
        <v>44281</v>
      </c>
      <c r="B52" t="s">
        <v>13</v>
      </c>
      <c r="C52" t="s">
        <v>14</v>
      </c>
      <c r="D52" t="s">
        <v>15</v>
      </c>
      <c r="E52" t="s">
        <v>16</v>
      </c>
      <c r="F52">
        <v>254193</v>
      </c>
      <c r="G52" s="6">
        <v>238591.51589091652</v>
      </c>
      <c r="H52">
        <v>15</v>
      </c>
    </row>
    <row r="53" spans="1:8" x14ac:dyDescent="0.3">
      <c r="A53" s="5">
        <v>44281</v>
      </c>
      <c r="B53" t="s">
        <v>22</v>
      </c>
      <c r="C53" t="s">
        <v>23</v>
      </c>
      <c r="D53" t="s">
        <v>15</v>
      </c>
      <c r="E53" t="s">
        <v>24</v>
      </c>
      <c r="F53">
        <v>243938</v>
      </c>
      <c r="G53" s="6">
        <v>185030.65308513754</v>
      </c>
      <c r="H53">
        <v>15</v>
      </c>
    </row>
    <row r="54" spans="1:8" x14ac:dyDescent="0.3">
      <c r="A54" s="5">
        <v>44282</v>
      </c>
      <c r="B54" t="s">
        <v>13</v>
      </c>
      <c r="C54" t="s">
        <v>14</v>
      </c>
      <c r="D54" t="s">
        <v>15</v>
      </c>
      <c r="E54" t="s">
        <v>32</v>
      </c>
      <c r="F54">
        <v>90396</v>
      </c>
      <c r="G54" s="6">
        <v>84815.581867901943</v>
      </c>
      <c r="H54">
        <v>0</v>
      </c>
    </row>
    <row r="55" spans="1:8" x14ac:dyDescent="0.3">
      <c r="A55" s="5">
        <v>44282</v>
      </c>
      <c r="B55" t="s">
        <v>22</v>
      </c>
      <c r="C55" t="s">
        <v>23</v>
      </c>
      <c r="D55" t="s">
        <v>15</v>
      </c>
      <c r="E55" t="s">
        <v>24</v>
      </c>
      <c r="F55">
        <v>192106</v>
      </c>
      <c r="G55" s="6">
        <v>145613.36646782453</v>
      </c>
      <c r="H55">
        <v>15</v>
      </c>
    </row>
    <row r="56" spans="1:8" x14ac:dyDescent="0.3">
      <c r="A56" s="5">
        <v>44283</v>
      </c>
      <c r="B56" t="s">
        <v>13</v>
      </c>
      <c r="C56" t="s">
        <v>14</v>
      </c>
      <c r="D56" t="s">
        <v>15</v>
      </c>
      <c r="E56" t="s">
        <v>32</v>
      </c>
      <c r="F56">
        <v>225655</v>
      </c>
      <c r="G56" s="6">
        <v>211668.7855643408</v>
      </c>
      <c r="H56">
        <v>0</v>
      </c>
    </row>
    <row r="57" spans="1:8" x14ac:dyDescent="0.3">
      <c r="A57" s="5">
        <v>44283</v>
      </c>
      <c r="B57" t="s">
        <v>13</v>
      </c>
      <c r="C57" t="s">
        <v>17</v>
      </c>
      <c r="D57" t="s">
        <v>15</v>
      </c>
      <c r="E57" t="s">
        <v>18</v>
      </c>
      <c r="F57">
        <v>60787</v>
      </c>
      <c r="G57" s="6">
        <v>46068.294025192532</v>
      </c>
      <c r="H57">
        <v>20</v>
      </c>
    </row>
    <row r="58" spans="1:8" x14ac:dyDescent="0.3">
      <c r="A58" s="5">
        <v>44284</v>
      </c>
      <c r="B58" t="s">
        <v>13</v>
      </c>
      <c r="C58" t="s">
        <v>14</v>
      </c>
      <c r="D58" t="s">
        <v>15</v>
      </c>
      <c r="E58" t="s">
        <v>32</v>
      </c>
      <c r="F58">
        <v>61261</v>
      </c>
      <c r="G58" s="6">
        <v>57433.910878641604</v>
      </c>
      <c r="H58">
        <v>0</v>
      </c>
    </row>
    <row r="59" spans="1:8" x14ac:dyDescent="0.3">
      <c r="A59" s="5">
        <v>44284</v>
      </c>
      <c r="B59" t="s">
        <v>22</v>
      </c>
      <c r="C59" t="s">
        <v>23</v>
      </c>
      <c r="D59" t="s">
        <v>15</v>
      </c>
      <c r="E59" t="s">
        <v>24</v>
      </c>
      <c r="F59">
        <v>144256</v>
      </c>
      <c r="G59" s="6">
        <v>109196.75666773411</v>
      </c>
      <c r="H59">
        <v>15</v>
      </c>
    </row>
    <row r="60" spans="1:8" x14ac:dyDescent="0.3">
      <c r="A60" s="5">
        <v>44285</v>
      </c>
      <c r="B60" t="s">
        <v>13</v>
      </c>
      <c r="C60" t="s">
        <v>14</v>
      </c>
      <c r="D60" t="s">
        <v>15</v>
      </c>
      <c r="E60" t="s">
        <v>32</v>
      </c>
      <c r="F60">
        <v>225977</v>
      </c>
      <c r="G60" s="6">
        <v>211778.97554823698</v>
      </c>
      <c r="H60">
        <v>0</v>
      </c>
    </row>
    <row r="61" spans="1:8" x14ac:dyDescent="0.3">
      <c r="A61" s="5">
        <v>44285</v>
      </c>
      <c r="B61" t="s">
        <v>22</v>
      </c>
      <c r="C61" t="s">
        <v>23</v>
      </c>
      <c r="D61" t="s">
        <v>15</v>
      </c>
      <c r="E61" t="s">
        <v>24</v>
      </c>
      <c r="F61">
        <v>59941</v>
      </c>
      <c r="G61" s="6">
        <v>45365.024123111049</v>
      </c>
      <c r="H61">
        <v>15</v>
      </c>
    </row>
    <row r="62" spans="1:8" x14ac:dyDescent="0.3">
      <c r="A62" s="5">
        <v>44286</v>
      </c>
      <c r="B62" t="s">
        <v>13</v>
      </c>
      <c r="C62" t="s">
        <v>14</v>
      </c>
      <c r="D62" t="s">
        <v>15</v>
      </c>
      <c r="E62" t="s">
        <v>32</v>
      </c>
      <c r="F62">
        <v>236519</v>
      </c>
      <c r="G62" s="6">
        <v>221650.87076409816</v>
      </c>
      <c r="H62">
        <v>0</v>
      </c>
    </row>
    <row r="63" spans="1:8" x14ac:dyDescent="0.3">
      <c r="A63" s="5">
        <v>44286</v>
      </c>
      <c r="B63" t="s">
        <v>25</v>
      </c>
      <c r="C63" t="s">
        <v>45</v>
      </c>
      <c r="D63" t="s">
        <v>15</v>
      </c>
      <c r="E63" t="s">
        <v>26</v>
      </c>
      <c r="F63">
        <v>95494</v>
      </c>
      <c r="G63" s="6">
        <v>72204.552828824715</v>
      </c>
      <c r="H63">
        <v>19</v>
      </c>
    </row>
    <row r="64" spans="1:8" x14ac:dyDescent="0.3">
      <c r="A64" s="5">
        <v>44287</v>
      </c>
      <c r="B64" t="s">
        <v>13</v>
      </c>
      <c r="C64" t="s">
        <v>14</v>
      </c>
      <c r="D64" t="s">
        <v>15</v>
      </c>
      <c r="E64" t="s">
        <v>32</v>
      </c>
      <c r="F64">
        <v>22349</v>
      </c>
      <c r="G64" s="6">
        <v>20939.730059037807</v>
      </c>
      <c r="H64">
        <v>0</v>
      </c>
    </row>
    <row r="65" spans="1:8" x14ac:dyDescent="0.3">
      <c r="A65" s="5">
        <v>44287</v>
      </c>
      <c r="B65" t="s">
        <v>25</v>
      </c>
      <c r="C65" t="s">
        <v>45</v>
      </c>
      <c r="D65" t="s">
        <v>15</v>
      </c>
      <c r="E65" t="s">
        <v>26</v>
      </c>
      <c r="F65">
        <v>118084</v>
      </c>
      <c r="G65" s="6">
        <v>89285.053466680969</v>
      </c>
      <c r="H65">
        <v>19</v>
      </c>
    </row>
    <row r="66" spans="1:8" x14ac:dyDescent="0.3">
      <c r="A66" s="5">
        <v>44288</v>
      </c>
      <c r="B66" t="s">
        <v>13</v>
      </c>
      <c r="C66" t="s">
        <v>14</v>
      </c>
      <c r="D66" t="s">
        <v>15</v>
      </c>
      <c r="E66" t="s">
        <v>32</v>
      </c>
      <c r="F66">
        <v>91342</v>
      </c>
      <c r="G66" s="6">
        <v>85572.144006329952</v>
      </c>
      <c r="H66">
        <v>0</v>
      </c>
    </row>
    <row r="67" spans="1:8" x14ac:dyDescent="0.3">
      <c r="A67" s="5">
        <v>44288</v>
      </c>
      <c r="B67" t="s">
        <v>19</v>
      </c>
      <c r="C67" t="s">
        <v>20</v>
      </c>
      <c r="D67" t="s">
        <v>15</v>
      </c>
      <c r="E67" t="s">
        <v>21</v>
      </c>
      <c r="F67">
        <v>256087</v>
      </c>
      <c r="G67" s="6">
        <v>193575.37602586421</v>
      </c>
      <c r="H67">
        <v>19</v>
      </c>
    </row>
    <row r="68" spans="1:8" x14ac:dyDescent="0.3">
      <c r="A68" s="5">
        <v>44289</v>
      </c>
      <c r="B68" t="s">
        <v>13</v>
      </c>
      <c r="C68" t="s">
        <v>14</v>
      </c>
      <c r="D68" t="s">
        <v>15</v>
      </c>
      <c r="E68" t="s">
        <v>16</v>
      </c>
      <c r="F68">
        <v>41425</v>
      </c>
      <c r="G68" s="6">
        <v>38805.988962472409</v>
      </c>
      <c r="H68">
        <v>12</v>
      </c>
    </row>
    <row r="69" spans="1:8" x14ac:dyDescent="0.3">
      <c r="A69" s="5">
        <v>44289</v>
      </c>
      <c r="B69" t="s">
        <v>13</v>
      </c>
      <c r="C69" t="s">
        <v>17</v>
      </c>
      <c r="D69" t="s">
        <v>15</v>
      </c>
      <c r="E69" t="s">
        <v>18</v>
      </c>
      <c r="F69">
        <v>129904</v>
      </c>
      <c r="G69" s="6">
        <v>98185.548040235866</v>
      </c>
      <c r="H69">
        <v>20</v>
      </c>
    </row>
    <row r="70" spans="1:8" x14ac:dyDescent="0.3">
      <c r="A70" s="5">
        <v>44290</v>
      </c>
      <c r="B70" t="s">
        <v>13</v>
      </c>
      <c r="C70" t="s">
        <v>14</v>
      </c>
      <c r="D70" t="s">
        <v>15</v>
      </c>
      <c r="E70" t="s">
        <v>32</v>
      </c>
      <c r="F70">
        <v>213696</v>
      </c>
      <c r="G70" s="6">
        <v>200185.18861959959</v>
      </c>
      <c r="H70">
        <v>0</v>
      </c>
    </row>
    <row r="71" spans="1:8" x14ac:dyDescent="0.3">
      <c r="A71" s="5">
        <v>44290</v>
      </c>
      <c r="B71" t="s">
        <v>22</v>
      </c>
      <c r="C71" t="s">
        <v>23</v>
      </c>
      <c r="D71" t="s">
        <v>15</v>
      </c>
      <c r="E71" t="s">
        <v>24</v>
      </c>
      <c r="F71">
        <v>34940</v>
      </c>
      <c r="G71" s="6">
        <v>26405.41609896997</v>
      </c>
      <c r="H71">
        <v>15</v>
      </c>
    </row>
    <row r="72" spans="1:8" x14ac:dyDescent="0.3">
      <c r="A72" s="5">
        <v>44291</v>
      </c>
      <c r="B72" t="s">
        <v>13</v>
      </c>
      <c r="C72" t="s">
        <v>14</v>
      </c>
      <c r="D72" t="s">
        <v>15</v>
      </c>
      <c r="E72" t="s">
        <v>16</v>
      </c>
      <c r="F72">
        <v>47199</v>
      </c>
      <c r="G72" s="6">
        <v>44205.43517492996</v>
      </c>
      <c r="H72">
        <v>15</v>
      </c>
    </row>
    <row r="73" spans="1:8" x14ac:dyDescent="0.3">
      <c r="A73" s="5">
        <v>44291</v>
      </c>
      <c r="B73" t="s">
        <v>13</v>
      </c>
      <c r="C73" t="s">
        <v>17</v>
      </c>
      <c r="D73" t="s">
        <v>15</v>
      </c>
      <c r="E73" t="s">
        <v>18</v>
      </c>
      <c r="F73">
        <v>838</v>
      </c>
      <c r="G73" s="6">
        <v>632.88044819421748</v>
      </c>
      <c r="H73">
        <v>20</v>
      </c>
    </row>
    <row r="74" spans="1:8" x14ac:dyDescent="0.3">
      <c r="A74" s="5">
        <v>44292</v>
      </c>
      <c r="B74" t="s">
        <v>25</v>
      </c>
      <c r="C74" t="s">
        <v>33</v>
      </c>
      <c r="D74" t="s">
        <v>15</v>
      </c>
      <c r="E74" t="s">
        <v>34</v>
      </c>
      <c r="F74">
        <v>6492</v>
      </c>
      <c r="G74" s="6">
        <v>6080.1870497674226</v>
      </c>
      <c r="H74">
        <v>29</v>
      </c>
    </row>
    <row r="75" spans="1:8" x14ac:dyDescent="0.3">
      <c r="A75" s="5">
        <v>44292</v>
      </c>
      <c r="B75" t="s">
        <v>25</v>
      </c>
      <c r="C75" t="s">
        <v>45</v>
      </c>
      <c r="D75" t="s">
        <v>15</v>
      </c>
      <c r="E75" t="s">
        <v>26</v>
      </c>
      <c r="F75">
        <v>291848</v>
      </c>
      <c r="G75" s="6">
        <v>220387.15107801676</v>
      </c>
      <c r="H75">
        <v>19</v>
      </c>
    </row>
    <row r="76" spans="1:8" x14ac:dyDescent="0.3">
      <c r="A76" s="5">
        <v>44293</v>
      </c>
      <c r="B76" t="s">
        <v>13</v>
      </c>
      <c r="C76" t="s">
        <v>14</v>
      </c>
      <c r="D76" t="s">
        <v>15</v>
      </c>
      <c r="E76" t="s">
        <v>35</v>
      </c>
      <c r="F76">
        <v>295410</v>
      </c>
      <c r="G76" s="6">
        <v>276664.36368141742</v>
      </c>
      <c r="H76">
        <v>0</v>
      </c>
    </row>
    <row r="77" spans="1:8" x14ac:dyDescent="0.3">
      <c r="A77" s="5">
        <v>44293</v>
      </c>
      <c r="B77" t="s">
        <v>25</v>
      </c>
      <c r="C77" t="s">
        <v>33</v>
      </c>
      <c r="D77" t="s">
        <v>15</v>
      </c>
      <c r="E77" t="s">
        <v>34</v>
      </c>
      <c r="F77">
        <v>291971</v>
      </c>
      <c r="G77" s="6">
        <v>220435.22627239217</v>
      </c>
      <c r="H77">
        <v>29</v>
      </c>
    </row>
    <row r="78" spans="1:8" x14ac:dyDescent="0.3">
      <c r="A78" s="5">
        <v>44294</v>
      </c>
      <c r="B78" t="s">
        <v>13</v>
      </c>
      <c r="C78" t="s">
        <v>14</v>
      </c>
      <c r="D78" t="s">
        <v>15</v>
      </c>
      <c r="E78" t="s">
        <v>32</v>
      </c>
      <c r="F78">
        <v>165314</v>
      </c>
      <c r="G78" s="6">
        <v>154821.34098910497</v>
      </c>
      <c r="H78">
        <v>0</v>
      </c>
    </row>
    <row r="79" spans="1:8" x14ac:dyDescent="0.3">
      <c r="A79" s="5">
        <v>44294</v>
      </c>
      <c r="B79" t="s">
        <v>25</v>
      </c>
      <c r="C79" t="s">
        <v>33</v>
      </c>
      <c r="D79" t="s">
        <v>15</v>
      </c>
      <c r="E79" t="s">
        <v>34</v>
      </c>
      <c r="F79">
        <v>201163</v>
      </c>
      <c r="G79" s="6">
        <v>151873.8918955343</v>
      </c>
      <c r="H79">
        <v>29</v>
      </c>
    </row>
    <row r="80" spans="1:8" x14ac:dyDescent="0.3">
      <c r="A80" s="5">
        <v>44295</v>
      </c>
      <c r="B80" t="s">
        <v>13</v>
      </c>
      <c r="C80" t="s">
        <v>14</v>
      </c>
      <c r="D80" t="s">
        <v>15</v>
      </c>
      <c r="E80" t="s">
        <v>35</v>
      </c>
      <c r="F80">
        <v>117629</v>
      </c>
      <c r="G80" s="6">
        <v>110158.6743117189</v>
      </c>
      <c r="H80">
        <v>0</v>
      </c>
    </row>
    <row r="81" spans="1:8" x14ac:dyDescent="0.3">
      <c r="A81" s="5">
        <v>44295</v>
      </c>
      <c r="B81" t="s">
        <v>29</v>
      </c>
      <c r="C81" t="s">
        <v>30</v>
      </c>
      <c r="D81" t="s">
        <v>15</v>
      </c>
      <c r="E81" t="s">
        <v>31</v>
      </c>
      <c r="F81">
        <v>211844</v>
      </c>
      <c r="G81" s="6">
        <v>159852.633045041</v>
      </c>
      <c r="H81">
        <v>15</v>
      </c>
    </row>
    <row r="82" spans="1:8" x14ac:dyDescent="0.3">
      <c r="A82" s="5">
        <v>44296</v>
      </c>
      <c r="B82" t="s">
        <v>13</v>
      </c>
      <c r="C82" t="s">
        <v>14</v>
      </c>
      <c r="D82" t="s">
        <v>15</v>
      </c>
      <c r="E82" t="s">
        <v>32</v>
      </c>
      <c r="F82">
        <v>28219</v>
      </c>
      <c r="G82" s="6">
        <v>26422.319505046598</v>
      </c>
      <c r="H82">
        <v>0</v>
      </c>
    </row>
    <row r="83" spans="1:8" x14ac:dyDescent="0.3">
      <c r="A83" s="5">
        <v>44296</v>
      </c>
      <c r="B83" t="s">
        <v>13</v>
      </c>
      <c r="C83" t="s">
        <v>17</v>
      </c>
      <c r="D83" t="s">
        <v>15</v>
      </c>
      <c r="E83" t="s">
        <v>18</v>
      </c>
      <c r="F83">
        <v>818</v>
      </c>
      <c r="G83" s="6">
        <v>617.17441633862109</v>
      </c>
      <c r="H83">
        <v>20</v>
      </c>
    </row>
    <row r="84" spans="1:8" x14ac:dyDescent="0.3">
      <c r="A84" s="5">
        <v>44297</v>
      </c>
      <c r="B84" t="s">
        <v>13</v>
      </c>
      <c r="C84" t="s">
        <v>14</v>
      </c>
      <c r="D84" t="s">
        <v>15</v>
      </c>
      <c r="E84" t="s">
        <v>32</v>
      </c>
      <c r="F84">
        <v>159621</v>
      </c>
      <c r="G84" s="6">
        <v>149456.54302115334</v>
      </c>
      <c r="H84">
        <v>0</v>
      </c>
    </row>
    <row r="85" spans="1:8" x14ac:dyDescent="0.3">
      <c r="A85" s="5">
        <v>44297</v>
      </c>
      <c r="B85" t="s">
        <v>13</v>
      </c>
      <c r="C85" t="s">
        <v>17</v>
      </c>
      <c r="D85" t="s">
        <v>15</v>
      </c>
      <c r="E85" t="s">
        <v>18</v>
      </c>
      <c r="F85">
        <v>70524</v>
      </c>
      <c r="G85" s="6">
        <v>53202.465046142715</v>
      </c>
      <c r="H85">
        <v>20</v>
      </c>
    </row>
    <row r="86" spans="1:8" x14ac:dyDescent="0.3">
      <c r="A86" s="5">
        <v>44298</v>
      </c>
      <c r="B86" t="s">
        <v>13</v>
      </c>
      <c r="C86" t="s">
        <v>14</v>
      </c>
      <c r="D86" t="s">
        <v>15</v>
      </c>
      <c r="E86" t="s">
        <v>32</v>
      </c>
      <c r="F86">
        <v>265698</v>
      </c>
      <c r="G86" s="6">
        <v>248715.50810173317</v>
      </c>
      <c r="H86">
        <v>0</v>
      </c>
    </row>
    <row r="87" spans="1:8" x14ac:dyDescent="0.3">
      <c r="A87" s="5">
        <v>44298</v>
      </c>
      <c r="B87" t="s">
        <v>19</v>
      </c>
      <c r="C87" t="s">
        <v>20</v>
      </c>
      <c r="D87" t="s">
        <v>15</v>
      </c>
      <c r="E87" t="s">
        <v>21</v>
      </c>
      <c r="F87">
        <v>116203</v>
      </c>
      <c r="G87" s="6">
        <v>87642.245661934227</v>
      </c>
      <c r="H87">
        <v>19</v>
      </c>
    </row>
    <row r="88" spans="1:8" x14ac:dyDescent="0.3">
      <c r="A88" s="5">
        <v>44299</v>
      </c>
      <c r="B88" t="s">
        <v>13</v>
      </c>
      <c r="C88" t="s">
        <v>14</v>
      </c>
      <c r="D88" t="s">
        <v>15</v>
      </c>
      <c r="E88" t="s">
        <v>35</v>
      </c>
      <c r="F88">
        <v>271641</v>
      </c>
      <c r="G88" s="6">
        <v>254221.72266616838</v>
      </c>
      <c r="H88">
        <v>0</v>
      </c>
    </row>
    <row r="89" spans="1:8" x14ac:dyDescent="0.3">
      <c r="A89" s="5">
        <v>44299</v>
      </c>
      <c r="B89" t="s">
        <v>22</v>
      </c>
      <c r="C89" t="s">
        <v>23</v>
      </c>
      <c r="D89" t="s">
        <v>15</v>
      </c>
      <c r="E89" t="s">
        <v>24</v>
      </c>
      <c r="F89">
        <v>261990</v>
      </c>
      <c r="G89" s="6">
        <v>197540.79753233239</v>
      </c>
      <c r="H89">
        <v>15</v>
      </c>
    </row>
    <row r="90" spans="1:8" x14ac:dyDescent="0.3">
      <c r="A90" s="5">
        <v>44300</v>
      </c>
      <c r="B90" t="s">
        <v>13</v>
      </c>
      <c r="C90" t="s">
        <v>14</v>
      </c>
      <c r="D90" t="s">
        <v>15</v>
      </c>
      <c r="E90" t="s">
        <v>32</v>
      </c>
      <c r="F90">
        <v>106225</v>
      </c>
      <c r="G90" s="6">
        <v>99390.732360455979</v>
      </c>
      <c r="H90">
        <v>0</v>
      </c>
    </row>
    <row r="91" spans="1:8" x14ac:dyDescent="0.3">
      <c r="A91" s="5">
        <v>44300</v>
      </c>
      <c r="B91" t="s">
        <v>25</v>
      </c>
      <c r="C91" t="s">
        <v>33</v>
      </c>
      <c r="D91" t="s">
        <v>15</v>
      </c>
      <c r="E91" t="s">
        <v>34</v>
      </c>
      <c r="F91">
        <v>175671</v>
      </c>
      <c r="G91" s="6">
        <v>132441.12775577753</v>
      </c>
      <c r="H91">
        <v>29</v>
      </c>
    </row>
    <row r="92" spans="1:8" x14ac:dyDescent="0.3">
      <c r="A92" s="5">
        <v>44301</v>
      </c>
      <c r="B92" t="s">
        <v>13</v>
      </c>
      <c r="C92" t="s">
        <v>14</v>
      </c>
      <c r="D92" t="s">
        <v>15</v>
      </c>
      <c r="E92" t="s">
        <v>35</v>
      </c>
      <c r="F92">
        <v>133737</v>
      </c>
      <c r="G92" s="6">
        <v>125104.38977758441</v>
      </c>
      <c r="H92">
        <v>0</v>
      </c>
    </row>
    <row r="93" spans="1:8" x14ac:dyDescent="0.3">
      <c r="A93" s="5">
        <v>44301</v>
      </c>
      <c r="B93" t="s">
        <v>22</v>
      </c>
      <c r="C93" t="s">
        <v>23</v>
      </c>
      <c r="D93" t="s">
        <v>15</v>
      </c>
      <c r="E93" t="s">
        <v>24</v>
      </c>
      <c r="F93">
        <v>282567</v>
      </c>
      <c r="G93" s="6">
        <v>212837.46981999607</v>
      </c>
      <c r="H93">
        <v>15</v>
      </c>
    </row>
    <row r="94" spans="1:8" x14ac:dyDescent="0.3">
      <c r="A94" s="5">
        <v>44302</v>
      </c>
      <c r="B94" t="s">
        <v>13</v>
      </c>
      <c r="C94" t="s">
        <v>14</v>
      </c>
      <c r="D94" t="s">
        <v>15</v>
      </c>
      <c r="E94" t="s">
        <v>16</v>
      </c>
      <c r="F94">
        <v>201795</v>
      </c>
      <c r="G94" s="6">
        <v>188714.44796531022</v>
      </c>
      <c r="H94">
        <v>12</v>
      </c>
    </row>
    <row r="95" spans="1:8" x14ac:dyDescent="0.3">
      <c r="A95" s="5">
        <v>44302</v>
      </c>
      <c r="B95" t="s">
        <v>22</v>
      </c>
      <c r="C95" t="s">
        <v>23</v>
      </c>
      <c r="D95" t="s">
        <v>15</v>
      </c>
      <c r="E95" t="s">
        <v>24</v>
      </c>
      <c r="F95">
        <v>1623</v>
      </c>
      <c r="G95" s="6">
        <v>1222.3495620159961</v>
      </c>
      <c r="H95">
        <v>15</v>
      </c>
    </row>
    <row r="96" spans="1:8" x14ac:dyDescent="0.3">
      <c r="A96" s="5">
        <v>44303</v>
      </c>
      <c r="B96" t="s">
        <v>13</v>
      </c>
      <c r="C96" t="s">
        <v>14</v>
      </c>
      <c r="D96" t="s">
        <v>15</v>
      </c>
      <c r="E96" t="s">
        <v>32</v>
      </c>
      <c r="F96">
        <v>175936</v>
      </c>
      <c r="G96" s="6">
        <v>164516.55425379405</v>
      </c>
      <c r="H96">
        <v>0</v>
      </c>
    </row>
    <row r="97" spans="1:8" x14ac:dyDescent="0.3">
      <c r="A97" s="5">
        <v>44303</v>
      </c>
      <c r="B97" t="s">
        <v>25</v>
      </c>
      <c r="C97" t="s">
        <v>45</v>
      </c>
      <c r="D97" t="s">
        <v>15</v>
      </c>
      <c r="E97" t="s">
        <v>26</v>
      </c>
      <c r="F97">
        <v>177266</v>
      </c>
      <c r="G97" s="6">
        <v>133452.16143036386</v>
      </c>
      <c r="H97">
        <v>19</v>
      </c>
    </row>
    <row r="98" spans="1:8" x14ac:dyDescent="0.3">
      <c r="A98" s="5">
        <v>44304</v>
      </c>
      <c r="B98" t="s">
        <v>13</v>
      </c>
      <c r="C98" t="s">
        <v>14</v>
      </c>
      <c r="D98" t="s">
        <v>15</v>
      </c>
      <c r="E98" t="s">
        <v>32</v>
      </c>
      <c r="F98">
        <v>273585</v>
      </c>
      <c r="G98" s="6">
        <v>255707.02838827838</v>
      </c>
      <c r="H98">
        <v>0</v>
      </c>
    </row>
    <row r="99" spans="1:8" x14ac:dyDescent="0.3">
      <c r="A99" s="5">
        <v>44304</v>
      </c>
      <c r="B99" t="s">
        <v>25</v>
      </c>
      <c r="C99" t="s">
        <v>33</v>
      </c>
      <c r="D99" t="s">
        <v>15</v>
      </c>
      <c r="E99" t="s">
        <v>34</v>
      </c>
      <c r="F99">
        <v>127889</v>
      </c>
      <c r="G99" s="6">
        <v>96247.983690634937</v>
      </c>
      <c r="H99">
        <v>29</v>
      </c>
    </row>
    <row r="100" spans="1:8" x14ac:dyDescent="0.3">
      <c r="A100" s="5">
        <v>44305</v>
      </c>
      <c r="B100" t="s">
        <v>13</v>
      </c>
      <c r="C100" t="s">
        <v>14</v>
      </c>
      <c r="D100" t="s">
        <v>15</v>
      </c>
      <c r="E100" t="s">
        <v>32</v>
      </c>
      <c r="F100">
        <v>70097</v>
      </c>
      <c r="G100" s="6">
        <v>65502.735295169303</v>
      </c>
      <c r="H100">
        <v>0</v>
      </c>
    </row>
    <row r="101" spans="1:8" x14ac:dyDescent="0.3">
      <c r="A101" s="5">
        <v>44305</v>
      </c>
      <c r="B101" t="s">
        <v>25</v>
      </c>
      <c r="C101" t="s">
        <v>45</v>
      </c>
      <c r="D101" t="s">
        <v>15</v>
      </c>
      <c r="E101" t="s">
        <v>26</v>
      </c>
      <c r="F101">
        <v>102788</v>
      </c>
      <c r="G101" s="6">
        <v>77356.975196877902</v>
      </c>
      <c r="H101">
        <v>19</v>
      </c>
    </row>
    <row r="102" spans="1:8" x14ac:dyDescent="0.3">
      <c r="A102" s="5">
        <v>44306</v>
      </c>
      <c r="B102" t="s">
        <v>13</v>
      </c>
      <c r="C102" t="s">
        <v>14</v>
      </c>
      <c r="D102" t="s">
        <v>15</v>
      </c>
      <c r="E102" t="s">
        <v>35</v>
      </c>
      <c r="F102">
        <v>97229</v>
      </c>
      <c r="G102" s="6">
        <v>90849.68483661169</v>
      </c>
      <c r="H102">
        <v>0</v>
      </c>
    </row>
    <row r="103" spans="1:8" x14ac:dyDescent="0.3">
      <c r="A103" s="5">
        <v>44306</v>
      </c>
      <c r="B103" t="s">
        <v>25</v>
      </c>
      <c r="C103" t="s">
        <v>45</v>
      </c>
      <c r="D103" t="s">
        <v>15</v>
      </c>
      <c r="E103" t="s">
        <v>26</v>
      </c>
      <c r="F103">
        <v>31603</v>
      </c>
      <c r="G103" s="6">
        <v>23752.891488449048</v>
      </c>
      <c r="H103">
        <v>19</v>
      </c>
    </row>
    <row r="104" spans="1:8" x14ac:dyDescent="0.3">
      <c r="A104" s="5">
        <v>44307</v>
      </c>
      <c r="B104" t="s">
        <v>13</v>
      </c>
      <c r="C104" t="s">
        <v>14</v>
      </c>
      <c r="D104" t="s">
        <v>15</v>
      </c>
      <c r="E104" t="s">
        <v>32</v>
      </c>
      <c r="F104">
        <v>12657</v>
      </c>
      <c r="G104" s="6">
        <v>11824.74243723743</v>
      </c>
      <c r="H104">
        <v>0</v>
      </c>
    </row>
    <row r="105" spans="1:8" x14ac:dyDescent="0.3">
      <c r="A105" s="5">
        <v>44307</v>
      </c>
      <c r="B105" t="s">
        <v>25</v>
      </c>
      <c r="C105" t="s">
        <v>33</v>
      </c>
      <c r="D105" t="s">
        <v>15</v>
      </c>
      <c r="E105" t="s">
        <v>34</v>
      </c>
      <c r="F105">
        <v>287303</v>
      </c>
      <c r="G105" s="6">
        <v>215906.21956391138</v>
      </c>
      <c r="H105">
        <v>29</v>
      </c>
    </row>
    <row r="106" spans="1:8" x14ac:dyDescent="0.3">
      <c r="A106" s="5">
        <v>44308</v>
      </c>
      <c r="B106" t="s">
        <v>13</v>
      </c>
      <c r="C106" t="s">
        <v>14</v>
      </c>
      <c r="D106" t="s">
        <v>15</v>
      </c>
      <c r="E106" t="s">
        <v>35</v>
      </c>
      <c r="F106">
        <v>252409</v>
      </c>
      <c r="G106" s="6">
        <v>235804.67721827255</v>
      </c>
      <c r="H106">
        <v>0</v>
      </c>
    </row>
    <row r="107" spans="1:8" x14ac:dyDescent="0.3">
      <c r="A107" s="5">
        <v>44308</v>
      </c>
      <c r="B107" t="s">
        <v>25</v>
      </c>
      <c r="C107" t="s">
        <v>45</v>
      </c>
      <c r="D107" t="s">
        <v>15</v>
      </c>
      <c r="E107" t="s">
        <v>26</v>
      </c>
      <c r="F107">
        <v>190732</v>
      </c>
      <c r="G107" s="6">
        <v>143317.14233826645</v>
      </c>
      <c r="H107">
        <v>19</v>
      </c>
    </row>
    <row r="108" spans="1:8" x14ac:dyDescent="0.3">
      <c r="A108" s="5">
        <v>44309</v>
      </c>
      <c r="B108" t="s">
        <v>13</v>
      </c>
      <c r="C108" t="s">
        <v>14</v>
      </c>
      <c r="D108" t="s">
        <v>15</v>
      </c>
      <c r="E108" t="s">
        <v>32</v>
      </c>
      <c r="F108">
        <v>156751</v>
      </c>
      <c r="G108" s="6">
        <v>146419.95529074193</v>
      </c>
      <c r="H108">
        <v>0</v>
      </c>
    </row>
    <row r="109" spans="1:8" x14ac:dyDescent="0.3">
      <c r="A109" s="5">
        <v>44309</v>
      </c>
      <c r="B109" t="s">
        <v>25</v>
      </c>
      <c r="C109" t="s">
        <v>45</v>
      </c>
      <c r="D109" t="s">
        <v>15</v>
      </c>
      <c r="E109" t="s">
        <v>26</v>
      </c>
      <c r="F109">
        <v>287539</v>
      </c>
      <c r="G109" s="6">
        <v>215992.99389833421</v>
      </c>
      <c r="H109">
        <v>19</v>
      </c>
    </row>
    <row r="110" spans="1:8" x14ac:dyDescent="0.3">
      <c r="A110" s="5">
        <v>44310</v>
      </c>
      <c r="B110" t="s">
        <v>13</v>
      </c>
      <c r="C110" t="s">
        <v>14</v>
      </c>
      <c r="D110" t="s">
        <v>15</v>
      </c>
      <c r="E110" t="s">
        <v>16</v>
      </c>
      <c r="F110">
        <v>220874</v>
      </c>
      <c r="G110" s="6">
        <v>206287.09331060931</v>
      </c>
      <c r="H110">
        <v>12</v>
      </c>
    </row>
    <row r="111" spans="1:8" x14ac:dyDescent="0.3">
      <c r="A111" s="5">
        <v>44310</v>
      </c>
      <c r="B111" t="s">
        <v>25</v>
      </c>
      <c r="C111" t="s">
        <v>33</v>
      </c>
      <c r="D111" t="s">
        <v>15</v>
      </c>
      <c r="E111" t="s">
        <v>34</v>
      </c>
      <c r="F111">
        <v>89490</v>
      </c>
      <c r="G111" s="6">
        <v>67216.863819550097</v>
      </c>
      <c r="H111">
        <v>29</v>
      </c>
    </row>
    <row r="112" spans="1:8" x14ac:dyDescent="0.3">
      <c r="A112" s="5">
        <v>44311</v>
      </c>
      <c r="B112" t="s">
        <v>13</v>
      </c>
      <c r="C112" t="s">
        <v>14</v>
      </c>
      <c r="D112" t="s">
        <v>15</v>
      </c>
      <c r="E112" t="s">
        <v>32</v>
      </c>
      <c r="F112">
        <v>126329</v>
      </c>
      <c r="G112" s="6">
        <v>117982.92921079796</v>
      </c>
      <c r="H112">
        <v>0</v>
      </c>
    </row>
    <row r="113" spans="1:8" x14ac:dyDescent="0.3">
      <c r="A113" s="5">
        <v>44311</v>
      </c>
      <c r="B113" t="s">
        <v>25</v>
      </c>
      <c r="C113" t="s">
        <v>33</v>
      </c>
      <c r="D113" t="s">
        <v>15</v>
      </c>
      <c r="E113" t="s">
        <v>34</v>
      </c>
      <c r="F113">
        <v>240849</v>
      </c>
      <c r="G113" s="6">
        <v>180877.53358806507</v>
      </c>
      <c r="H113">
        <v>29</v>
      </c>
    </row>
    <row r="114" spans="1:8" x14ac:dyDescent="0.3">
      <c r="A114" s="5">
        <v>44312</v>
      </c>
      <c r="B114" t="s">
        <v>13</v>
      </c>
      <c r="C114" t="s">
        <v>14</v>
      </c>
      <c r="D114" t="s">
        <v>15</v>
      </c>
      <c r="E114" t="s">
        <v>32</v>
      </c>
      <c r="F114">
        <v>250540</v>
      </c>
      <c r="G114" s="6">
        <v>233876.38514481252</v>
      </c>
      <c r="H114">
        <v>0</v>
      </c>
    </row>
    <row r="115" spans="1:8" x14ac:dyDescent="0.3">
      <c r="A115" s="5">
        <v>44312</v>
      </c>
      <c r="B115" t="s">
        <v>19</v>
      </c>
      <c r="C115" t="s">
        <v>20</v>
      </c>
      <c r="D115" t="s">
        <v>15</v>
      </c>
      <c r="E115" t="s">
        <v>21</v>
      </c>
      <c r="F115">
        <v>94848</v>
      </c>
      <c r="G115" s="6">
        <v>71215.381044487425</v>
      </c>
      <c r="H115">
        <v>19</v>
      </c>
    </row>
    <row r="116" spans="1:8" x14ac:dyDescent="0.3">
      <c r="A116" s="5">
        <v>44313</v>
      </c>
      <c r="B116" t="s">
        <v>13</v>
      </c>
      <c r="C116" t="s">
        <v>14</v>
      </c>
      <c r="D116" t="s">
        <v>15</v>
      </c>
      <c r="E116" t="s">
        <v>35</v>
      </c>
      <c r="F116">
        <v>179408</v>
      </c>
      <c r="G116" s="6">
        <v>167456.85156640512</v>
      </c>
      <c r="H116">
        <v>0</v>
      </c>
    </row>
    <row r="117" spans="1:8" x14ac:dyDescent="0.3">
      <c r="A117" s="5">
        <v>44313</v>
      </c>
      <c r="B117" t="s">
        <v>29</v>
      </c>
      <c r="C117" t="s">
        <v>30</v>
      </c>
      <c r="D117" t="s">
        <v>15</v>
      </c>
      <c r="E117" t="s">
        <v>31</v>
      </c>
      <c r="F117">
        <v>51512</v>
      </c>
      <c r="G117" s="6">
        <v>38669.669632571022</v>
      </c>
      <c r="H117">
        <v>15</v>
      </c>
    </row>
    <row r="118" spans="1:8" x14ac:dyDescent="0.3">
      <c r="A118" s="5">
        <v>44314</v>
      </c>
      <c r="B118" t="s">
        <v>13</v>
      </c>
      <c r="C118" t="s">
        <v>14</v>
      </c>
      <c r="D118" t="s">
        <v>15</v>
      </c>
      <c r="E118" t="s">
        <v>35</v>
      </c>
      <c r="F118">
        <v>91255</v>
      </c>
      <c r="G118" s="6">
        <v>85169.581803335939</v>
      </c>
      <c r="H118">
        <v>0</v>
      </c>
    </row>
    <row r="119" spans="1:8" x14ac:dyDescent="0.3">
      <c r="A119" s="5">
        <v>44314</v>
      </c>
      <c r="B119" t="s">
        <v>22</v>
      </c>
      <c r="C119" t="s">
        <v>23</v>
      </c>
      <c r="D119" t="s">
        <v>15</v>
      </c>
      <c r="E119" t="s">
        <v>24</v>
      </c>
      <c r="F119">
        <v>54469</v>
      </c>
      <c r="G119" s="6">
        <v>40882.979754843807</v>
      </c>
      <c r="H119">
        <v>15</v>
      </c>
    </row>
    <row r="120" spans="1:8" x14ac:dyDescent="0.3">
      <c r="A120" s="5">
        <v>44315</v>
      </c>
      <c r="B120" t="s">
        <v>25</v>
      </c>
      <c r="C120" t="s">
        <v>33</v>
      </c>
      <c r="D120" t="s">
        <v>15</v>
      </c>
      <c r="E120" t="s">
        <v>34</v>
      </c>
      <c r="F120">
        <v>232121</v>
      </c>
      <c r="G120" s="6">
        <v>216415.13895720054</v>
      </c>
      <c r="H120">
        <v>29</v>
      </c>
    </row>
    <row r="121" spans="1:8" x14ac:dyDescent="0.3">
      <c r="A121" s="5">
        <v>44315</v>
      </c>
      <c r="B121" t="s">
        <v>25</v>
      </c>
      <c r="C121" t="s">
        <v>33</v>
      </c>
      <c r="D121" t="s">
        <v>15</v>
      </c>
      <c r="E121" t="s">
        <v>34</v>
      </c>
      <c r="F121">
        <v>210889</v>
      </c>
      <c r="G121" s="6">
        <v>158245.76280838839</v>
      </c>
      <c r="H121">
        <v>29</v>
      </c>
    </row>
    <row r="122" spans="1:8" x14ac:dyDescent="0.3">
      <c r="A122" s="5">
        <v>44316</v>
      </c>
      <c r="B122" t="s">
        <v>13</v>
      </c>
      <c r="C122" t="s">
        <v>14</v>
      </c>
      <c r="D122" t="s">
        <v>15</v>
      </c>
      <c r="E122" t="s">
        <v>35</v>
      </c>
      <c r="F122">
        <v>220512</v>
      </c>
      <c r="G122" s="6">
        <v>205588.82300690384</v>
      </c>
      <c r="H122">
        <v>0</v>
      </c>
    </row>
    <row r="123" spans="1:8" x14ac:dyDescent="0.3">
      <c r="A123" s="5">
        <v>44316</v>
      </c>
      <c r="B123" t="s">
        <v>25</v>
      </c>
      <c r="C123" t="s">
        <v>33</v>
      </c>
      <c r="D123" t="s">
        <v>15</v>
      </c>
      <c r="E123" t="s">
        <v>34</v>
      </c>
      <c r="F123">
        <v>125758</v>
      </c>
      <c r="G123" s="6">
        <v>94310.055029278519</v>
      </c>
      <c r="H123">
        <v>29</v>
      </c>
    </row>
    <row r="124" spans="1:8" x14ac:dyDescent="0.3">
      <c r="A124" s="5">
        <v>44317</v>
      </c>
      <c r="B124" t="s">
        <v>13</v>
      </c>
      <c r="C124" t="s">
        <v>14</v>
      </c>
      <c r="D124" t="s">
        <v>15</v>
      </c>
      <c r="E124" t="s">
        <v>32</v>
      </c>
      <c r="F124">
        <v>2450</v>
      </c>
      <c r="G124" s="6">
        <v>2283.177103695697</v>
      </c>
      <c r="H124">
        <v>0</v>
      </c>
    </row>
    <row r="125" spans="1:8" x14ac:dyDescent="0.3">
      <c r="A125" s="5">
        <v>44317</v>
      </c>
      <c r="B125" t="s">
        <v>13</v>
      </c>
      <c r="C125" t="s">
        <v>17</v>
      </c>
      <c r="D125" t="s">
        <v>15</v>
      </c>
      <c r="E125" t="s">
        <v>18</v>
      </c>
      <c r="F125">
        <v>246581</v>
      </c>
      <c r="G125" s="6">
        <v>184778.77773735902</v>
      </c>
      <c r="H125">
        <v>20</v>
      </c>
    </row>
    <row r="126" spans="1:8" x14ac:dyDescent="0.3">
      <c r="A126" s="5">
        <v>44318</v>
      </c>
      <c r="B126" t="s">
        <v>13</v>
      </c>
      <c r="C126" t="s">
        <v>14</v>
      </c>
      <c r="D126" t="s">
        <v>15</v>
      </c>
      <c r="E126" t="s">
        <v>35</v>
      </c>
      <c r="F126">
        <v>258737</v>
      </c>
      <c r="G126" s="6">
        <v>241013.72620350841</v>
      </c>
      <c r="H126">
        <v>0</v>
      </c>
    </row>
    <row r="127" spans="1:8" x14ac:dyDescent="0.3">
      <c r="A127" s="5">
        <v>44318</v>
      </c>
      <c r="B127" t="s">
        <v>25</v>
      </c>
      <c r="C127" t="s">
        <v>45</v>
      </c>
      <c r="D127" t="s">
        <v>15</v>
      </c>
      <c r="E127" t="s">
        <v>26</v>
      </c>
      <c r="F127">
        <v>53921</v>
      </c>
      <c r="G127" s="6">
        <v>40400.99225249813</v>
      </c>
      <c r="H127">
        <v>19</v>
      </c>
    </row>
    <row r="128" spans="1:8" x14ac:dyDescent="0.3">
      <c r="A128" s="5">
        <v>44319</v>
      </c>
      <c r="B128" t="s">
        <v>13</v>
      </c>
      <c r="C128" t="s">
        <v>14</v>
      </c>
      <c r="D128" t="s">
        <v>15</v>
      </c>
      <c r="E128" t="s">
        <v>16</v>
      </c>
      <c r="F128">
        <v>70875</v>
      </c>
      <c r="G128" s="6">
        <v>65981.362575050036</v>
      </c>
      <c r="H128">
        <v>12</v>
      </c>
    </row>
    <row r="129" spans="1:8" x14ac:dyDescent="0.3">
      <c r="A129" s="5">
        <v>44319</v>
      </c>
      <c r="B129" t="s">
        <v>25</v>
      </c>
      <c r="C129" t="s">
        <v>45</v>
      </c>
      <c r="D129" t="s">
        <v>15</v>
      </c>
      <c r="E129" t="s">
        <v>26</v>
      </c>
      <c r="F129">
        <v>93274</v>
      </c>
      <c r="G129" s="6">
        <v>69871.819352313018</v>
      </c>
      <c r="H129">
        <v>19</v>
      </c>
    </row>
    <row r="130" spans="1:8" x14ac:dyDescent="0.3">
      <c r="A130" s="5">
        <v>44320</v>
      </c>
      <c r="B130" t="s">
        <v>13</v>
      </c>
      <c r="C130" t="s">
        <v>14</v>
      </c>
      <c r="D130" t="s">
        <v>15</v>
      </c>
      <c r="E130" t="s">
        <v>35</v>
      </c>
      <c r="F130">
        <v>140378</v>
      </c>
      <c r="G130" s="6">
        <v>130649.21722245819</v>
      </c>
      <c r="H130">
        <v>0</v>
      </c>
    </row>
    <row r="131" spans="1:8" x14ac:dyDescent="0.3">
      <c r="A131" s="5">
        <v>44320</v>
      </c>
      <c r="B131" t="s">
        <v>25</v>
      </c>
      <c r="C131" t="s">
        <v>33</v>
      </c>
      <c r="D131" t="s">
        <v>15</v>
      </c>
      <c r="E131" t="s">
        <v>34</v>
      </c>
      <c r="F131">
        <v>163085</v>
      </c>
      <c r="G131" s="6">
        <v>122046.06556470506</v>
      </c>
      <c r="H131">
        <v>29</v>
      </c>
    </row>
    <row r="132" spans="1:8" x14ac:dyDescent="0.3">
      <c r="A132" s="5">
        <v>44321</v>
      </c>
      <c r="B132" t="s">
        <v>13</v>
      </c>
      <c r="C132" t="s">
        <v>14</v>
      </c>
      <c r="D132" t="s">
        <v>15</v>
      </c>
      <c r="E132" t="s">
        <v>35</v>
      </c>
      <c r="F132">
        <v>175825</v>
      </c>
      <c r="G132" s="6">
        <v>163606.8096560954</v>
      </c>
      <c r="H132">
        <v>0</v>
      </c>
    </row>
    <row r="133" spans="1:8" x14ac:dyDescent="0.3">
      <c r="A133" s="5">
        <v>44321</v>
      </c>
      <c r="B133" t="s">
        <v>25</v>
      </c>
      <c r="C133" t="s">
        <v>33</v>
      </c>
      <c r="D133" t="s">
        <v>15</v>
      </c>
      <c r="E133" t="s">
        <v>34</v>
      </c>
      <c r="F133">
        <v>102405</v>
      </c>
      <c r="G133" s="6">
        <v>76635.376486484078</v>
      </c>
      <c r="H133">
        <v>29</v>
      </c>
    </row>
    <row r="134" spans="1:8" x14ac:dyDescent="0.3">
      <c r="A134" s="5">
        <v>44322</v>
      </c>
      <c r="B134" t="s">
        <v>13</v>
      </c>
      <c r="C134" t="s">
        <v>14</v>
      </c>
      <c r="D134" t="s">
        <v>15</v>
      </c>
      <c r="E134" t="s">
        <v>35</v>
      </c>
      <c r="F134">
        <v>5951</v>
      </c>
      <c r="G134" s="6">
        <v>5536.8094201250096</v>
      </c>
      <c r="H134">
        <v>0</v>
      </c>
    </row>
    <row r="135" spans="1:8" x14ac:dyDescent="0.3">
      <c r="A135" s="5">
        <v>44322</v>
      </c>
      <c r="B135" t="s">
        <v>25</v>
      </c>
      <c r="C135" t="s">
        <v>33</v>
      </c>
      <c r="D135" t="s">
        <v>15</v>
      </c>
      <c r="E135" t="s">
        <v>34</v>
      </c>
      <c r="F135">
        <v>197503</v>
      </c>
      <c r="G135" s="6">
        <v>147670.787402277</v>
      </c>
      <c r="H135">
        <v>29</v>
      </c>
    </row>
    <row r="136" spans="1:8" x14ac:dyDescent="0.3">
      <c r="A136" s="5">
        <v>44323</v>
      </c>
      <c r="B136" t="s">
        <v>13</v>
      </c>
      <c r="C136" t="s">
        <v>14</v>
      </c>
      <c r="D136" t="s">
        <v>15</v>
      </c>
      <c r="E136" t="s">
        <v>35</v>
      </c>
      <c r="F136">
        <v>203627</v>
      </c>
      <c r="G136" s="6">
        <v>189454.13540346976</v>
      </c>
      <c r="H136">
        <v>0</v>
      </c>
    </row>
    <row r="137" spans="1:8" x14ac:dyDescent="0.3">
      <c r="A137" s="5">
        <v>44323</v>
      </c>
      <c r="B137" t="s">
        <v>13</v>
      </c>
      <c r="C137" t="s">
        <v>27</v>
      </c>
      <c r="D137" t="s">
        <v>15</v>
      </c>
      <c r="E137" t="s">
        <v>28</v>
      </c>
      <c r="F137">
        <v>150982</v>
      </c>
      <c r="G137" s="6">
        <v>112707.6448354513</v>
      </c>
      <c r="H137">
        <v>6</v>
      </c>
    </row>
    <row r="138" spans="1:8" x14ac:dyDescent="0.3">
      <c r="A138" s="5">
        <v>44324</v>
      </c>
      <c r="B138" t="s">
        <v>13</v>
      </c>
      <c r="C138" t="s">
        <v>14</v>
      </c>
      <c r="D138" t="s">
        <v>15</v>
      </c>
      <c r="E138" t="s">
        <v>35</v>
      </c>
      <c r="F138">
        <v>151151</v>
      </c>
      <c r="G138" s="6">
        <v>140603.91972547336</v>
      </c>
      <c r="H138">
        <v>0</v>
      </c>
    </row>
    <row r="139" spans="1:8" x14ac:dyDescent="0.3">
      <c r="A139" s="5">
        <v>44324</v>
      </c>
      <c r="B139" t="s">
        <v>22</v>
      </c>
      <c r="C139" t="s">
        <v>23</v>
      </c>
      <c r="D139" t="s">
        <v>15</v>
      </c>
      <c r="E139" t="s">
        <v>24</v>
      </c>
      <c r="F139">
        <v>62672</v>
      </c>
      <c r="G139" s="6">
        <v>46780.885730376249</v>
      </c>
      <c r="H139">
        <v>15</v>
      </c>
    </row>
    <row r="140" spans="1:8" x14ac:dyDescent="0.3">
      <c r="A140" s="5">
        <v>44325</v>
      </c>
      <c r="B140" t="s">
        <v>13</v>
      </c>
      <c r="C140" t="s">
        <v>14</v>
      </c>
      <c r="D140" t="s">
        <v>15</v>
      </c>
      <c r="E140" t="s">
        <v>16</v>
      </c>
      <c r="F140">
        <v>232227</v>
      </c>
      <c r="G140" s="6">
        <v>215977.07200429874</v>
      </c>
      <c r="H140">
        <v>15</v>
      </c>
    </row>
    <row r="141" spans="1:8" x14ac:dyDescent="0.3">
      <c r="A141" s="5">
        <v>44325</v>
      </c>
      <c r="B141" t="s">
        <v>19</v>
      </c>
      <c r="C141" t="s">
        <v>20</v>
      </c>
      <c r="D141" t="s">
        <v>15</v>
      </c>
      <c r="E141" t="s">
        <v>21</v>
      </c>
      <c r="F141">
        <v>292690</v>
      </c>
      <c r="G141" s="6">
        <v>218379.94324391018</v>
      </c>
      <c r="H141">
        <v>19</v>
      </c>
    </row>
    <row r="142" spans="1:8" x14ac:dyDescent="0.3">
      <c r="A142" s="5">
        <v>44326</v>
      </c>
      <c r="B142" t="s">
        <v>13</v>
      </c>
      <c r="C142" t="s">
        <v>14</v>
      </c>
      <c r="D142" t="s">
        <v>15</v>
      </c>
      <c r="E142" t="s">
        <v>35</v>
      </c>
      <c r="F142">
        <v>280466</v>
      </c>
      <c r="G142" s="6">
        <v>260804.98758231752</v>
      </c>
      <c r="H142">
        <v>0</v>
      </c>
    </row>
    <row r="143" spans="1:8" x14ac:dyDescent="0.3">
      <c r="A143" s="5">
        <v>44326</v>
      </c>
      <c r="B143" t="s">
        <v>19</v>
      </c>
      <c r="C143" t="s">
        <v>20</v>
      </c>
      <c r="D143" t="s">
        <v>15</v>
      </c>
      <c r="E143" t="s">
        <v>21</v>
      </c>
      <c r="F143">
        <v>189611</v>
      </c>
      <c r="G143" s="6">
        <v>141104.73526871589</v>
      </c>
      <c r="H143">
        <v>19</v>
      </c>
    </row>
    <row r="144" spans="1:8" x14ac:dyDescent="0.3">
      <c r="A144" s="5">
        <v>44327</v>
      </c>
      <c r="B144" t="s">
        <v>13</v>
      </c>
      <c r="C144" t="s">
        <v>14</v>
      </c>
      <c r="D144" t="s">
        <v>15</v>
      </c>
      <c r="E144" t="s">
        <v>35</v>
      </c>
      <c r="F144">
        <v>124551</v>
      </c>
      <c r="G144" s="6">
        <v>115797.95377734801</v>
      </c>
      <c r="H144">
        <v>0</v>
      </c>
    </row>
    <row r="145" spans="1:8" x14ac:dyDescent="0.3">
      <c r="A145" s="5">
        <v>44327</v>
      </c>
      <c r="B145" t="s">
        <v>13</v>
      </c>
      <c r="C145" t="s">
        <v>27</v>
      </c>
      <c r="D145" t="s">
        <v>15</v>
      </c>
      <c r="E145" t="s">
        <v>36</v>
      </c>
      <c r="F145">
        <v>185812</v>
      </c>
      <c r="G145" s="6">
        <v>138261.13717449753</v>
      </c>
      <c r="H145">
        <v>0</v>
      </c>
    </row>
    <row r="146" spans="1:8" x14ac:dyDescent="0.3">
      <c r="A146" s="5">
        <v>44328</v>
      </c>
      <c r="B146" t="s">
        <v>13</v>
      </c>
      <c r="C146" t="s">
        <v>14</v>
      </c>
      <c r="D146" t="s">
        <v>15</v>
      </c>
      <c r="E146" t="s">
        <v>35</v>
      </c>
      <c r="F146">
        <v>135278</v>
      </c>
      <c r="G146" s="6">
        <v>125756.2318068915</v>
      </c>
      <c r="H146">
        <v>0</v>
      </c>
    </row>
    <row r="147" spans="1:8" x14ac:dyDescent="0.3">
      <c r="A147" s="5">
        <v>44328</v>
      </c>
      <c r="B147" t="s">
        <v>25</v>
      </c>
      <c r="C147" t="s">
        <v>45</v>
      </c>
      <c r="D147" t="s">
        <v>15</v>
      </c>
      <c r="E147" t="s">
        <v>26</v>
      </c>
      <c r="F147">
        <v>28279</v>
      </c>
      <c r="G147" s="6">
        <v>21024.141115323684</v>
      </c>
      <c r="H147">
        <v>19</v>
      </c>
    </row>
    <row r="148" spans="1:8" x14ac:dyDescent="0.3">
      <c r="A148" s="5">
        <v>44329</v>
      </c>
      <c r="B148" t="s">
        <v>13</v>
      </c>
      <c r="C148" t="s">
        <v>14</v>
      </c>
      <c r="D148" t="s">
        <v>15</v>
      </c>
      <c r="E148" t="s">
        <v>35</v>
      </c>
      <c r="F148">
        <v>126339</v>
      </c>
      <c r="G148" s="6">
        <v>117431.21318044919</v>
      </c>
      <c r="H148">
        <v>0</v>
      </c>
    </row>
    <row r="149" spans="1:8" x14ac:dyDescent="0.3">
      <c r="A149" s="5">
        <v>44329</v>
      </c>
      <c r="B149" t="s">
        <v>25</v>
      </c>
      <c r="C149" t="s">
        <v>33</v>
      </c>
      <c r="D149" t="s">
        <v>15</v>
      </c>
      <c r="E149" t="s">
        <v>34</v>
      </c>
      <c r="F149">
        <v>201725</v>
      </c>
      <c r="G149" s="6">
        <v>149955.65865552399</v>
      </c>
      <c r="H149">
        <v>29</v>
      </c>
    </row>
    <row r="150" spans="1:8" x14ac:dyDescent="0.3">
      <c r="A150" s="5">
        <v>44330</v>
      </c>
      <c r="B150" t="s">
        <v>13</v>
      </c>
      <c r="C150" t="s">
        <v>14</v>
      </c>
      <c r="D150" t="s">
        <v>15</v>
      </c>
      <c r="E150" t="s">
        <v>32</v>
      </c>
      <c r="F150">
        <v>192498</v>
      </c>
      <c r="G150" s="6">
        <v>178920.56878644734</v>
      </c>
      <c r="H150">
        <v>0</v>
      </c>
    </row>
    <row r="151" spans="1:8" x14ac:dyDescent="0.3">
      <c r="A151" s="5">
        <v>44330</v>
      </c>
      <c r="B151" t="s">
        <v>25</v>
      </c>
      <c r="C151" t="s">
        <v>45</v>
      </c>
      <c r="D151" t="s">
        <v>15</v>
      </c>
      <c r="E151" t="s">
        <v>26</v>
      </c>
      <c r="F151">
        <v>3983</v>
      </c>
      <c r="G151" s="6">
        <v>2960.7292719638754</v>
      </c>
      <c r="H151">
        <v>19</v>
      </c>
    </row>
    <row r="152" spans="1:8" x14ac:dyDescent="0.3">
      <c r="A152" s="5">
        <v>44331</v>
      </c>
      <c r="B152" t="s">
        <v>13</v>
      </c>
      <c r="C152" t="s">
        <v>14</v>
      </c>
      <c r="D152" t="s">
        <v>15</v>
      </c>
      <c r="E152" t="s">
        <v>35</v>
      </c>
      <c r="F152">
        <v>98288</v>
      </c>
      <c r="G152" s="6">
        <v>91340.179796314042</v>
      </c>
      <c r="H152">
        <v>0</v>
      </c>
    </row>
    <row r="153" spans="1:8" x14ac:dyDescent="0.3">
      <c r="A153" s="5">
        <v>44331</v>
      </c>
      <c r="B153" t="s">
        <v>19</v>
      </c>
      <c r="C153" t="s">
        <v>20</v>
      </c>
      <c r="D153" t="s">
        <v>15</v>
      </c>
      <c r="E153" t="s">
        <v>21</v>
      </c>
      <c r="F153">
        <v>139125</v>
      </c>
      <c r="G153" s="6">
        <v>103412.27787574606</v>
      </c>
      <c r="H153">
        <v>19</v>
      </c>
    </row>
    <row r="154" spans="1:8" x14ac:dyDescent="0.3">
      <c r="A154" s="5">
        <v>44332</v>
      </c>
      <c r="B154" t="s">
        <v>13</v>
      </c>
      <c r="C154" t="s">
        <v>14</v>
      </c>
      <c r="D154" t="s">
        <v>15</v>
      </c>
      <c r="E154" t="s">
        <v>35</v>
      </c>
      <c r="F154">
        <v>234536</v>
      </c>
      <c r="G154" s="6">
        <v>217955.68227496522</v>
      </c>
      <c r="H154">
        <v>0</v>
      </c>
    </row>
    <row r="155" spans="1:8" x14ac:dyDescent="0.3">
      <c r="A155" s="5">
        <v>44332</v>
      </c>
      <c r="B155" t="s">
        <v>22</v>
      </c>
      <c r="C155" t="s">
        <v>23</v>
      </c>
      <c r="D155" t="s">
        <v>15</v>
      </c>
      <c r="E155" t="s">
        <v>24</v>
      </c>
      <c r="F155">
        <v>227266</v>
      </c>
      <c r="G155" s="6">
        <v>168892.42619798065</v>
      </c>
      <c r="H155">
        <v>15</v>
      </c>
    </row>
    <row r="156" spans="1:8" x14ac:dyDescent="0.3">
      <c r="A156" s="5">
        <v>44333</v>
      </c>
      <c r="B156" t="s">
        <v>13</v>
      </c>
      <c r="C156" t="s">
        <v>14</v>
      </c>
      <c r="D156" t="s">
        <v>15</v>
      </c>
      <c r="E156" t="s">
        <v>35</v>
      </c>
      <c r="F156">
        <v>98526</v>
      </c>
      <c r="G156" s="6">
        <v>91514.903061439356</v>
      </c>
      <c r="H156">
        <v>0</v>
      </c>
    </row>
    <row r="157" spans="1:8" x14ac:dyDescent="0.3">
      <c r="A157" s="5">
        <v>44333</v>
      </c>
      <c r="B157" t="s">
        <v>13</v>
      </c>
      <c r="C157" t="s">
        <v>17</v>
      </c>
      <c r="D157" t="s">
        <v>15</v>
      </c>
      <c r="E157" t="s">
        <v>18</v>
      </c>
      <c r="F157">
        <v>276601</v>
      </c>
      <c r="G157" s="6">
        <v>205538.0835106383</v>
      </c>
      <c r="H157">
        <v>20</v>
      </c>
    </row>
    <row r="158" spans="1:8" x14ac:dyDescent="0.3">
      <c r="A158" s="5">
        <v>44334</v>
      </c>
      <c r="B158" t="s">
        <v>13</v>
      </c>
      <c r="C158" t="s">
        <v>14</v>
      </c>
      <c r="D158" t="s">
        <v>15</v>
      </c>
      <c r="E158" t="s">
        <v>35</v>
      </c>
      <c r="F158">
        <v>2350</v>
      </c>
      <c r="G158" s="6">
        <v>2181.7318549154434</v>
      </c>
      <c r="H158">
        <v>0</v>
      </c>
    </row>
    <row r="159" spans="1:8" x14ac:dyDescent="0.3">
      <c r="A159" s="5">
        <v>44334</v>
      </c>
      <c r="B159" t="s">
        <v>25</v>
      </c>
      <c r="C159" t="s">
        <v>45</v>
      </c>
      <c r="D159" t="s">
        <v>15</v>
      </c>
      <c r="E159" t="s">
        <v>26</v>
      </c>
      <c r="F159">
        <v>14089</v>
      </c>
      <c r="G159" s="6">
        <v>10467.454461381956</v>
      </c>
      <c r="H159">
        <v>19</v>
      </c>
    </row>
    <row r="160" spans="1:8" x14ac:dyDescent="0.3">
      <c r="A160" s="5">
        <v>44335</v>
      </c>
      <c r="B160" t="s">
        <v>13</v>
      </c>
      <c r="C160" t="s">
        <v>14</v>
      </c>
      <c r="D160" t="s">
        <v>15</v>
      </c>
      <c r="E160" t="s">
        <v>35</v>
      </c>
      <c r="F160">
        <v>60032</v>
      </c>
      <c r="G160" s="6">
        <v>55710.750373692077</v>
      </c>
      <c r="H160">
        <v>0</v>
      </c>
    </row>
    <row r="161" spans="1:8" x14ac:dyDescent="0.3">
      <c r="A161" s="5">
        <v>44335</v>
      </c>
      <c r="B161" t="s">
        <v>13</v>
      </c>
      <c r="C161" t="s">
        <v>27</v>
      </c>
      <c r="D161" t="s">
        <v>15</v>
      </c>
      <c r="E161" t="s">
        <v>36</v>
      </c>
      <c r="F161">
        <v>202474</v>
      </c>
      <c r="G161" s="6">
        <v>150329.89178073782</v>
      </c>
      <c r="H161">
        <v>0</v>
      </c>
    </row>
    <row r="162" spans="1:8" x14ac:dyDescent="0.3">
      <c r="A162" s="5">
        <v>44336</v>
      </c>
      <c r="B162" t="s">
        <v>13</v>
      </c>
      <c r="C162" t="s">
        <v>14</v>
      </c>
      <c r="D162" t="s">
        <v>15</v>
      </c>
      <c r="E162" t="s">
        <v>35</v>
      </c>
      <c r="F162">
        <v>8369</v>
      </c>
      <c r="G162" s="6">
        <v>7766.002203698381</v>
      </c>
      <c r="H162">
        <v>0</v>
      </c>
    </row>
    <row r="163" spans="1:8" x14ac:dyDescent="0.3">
      <c r="A163" s="5">
        <v>44336</v>
      </c>
      <c r="B163" t="s">
        <v>22</v>
      </c>
      <c r="C163" t="s">
        <v>23</v>
      </c>
      <c r="D163" t="s">
        <v>15</v>
      </c>
      <c r="E163" t="s">
        <v>24</v>
      </c>
      <c r="F163">
        <v>136910</v>
      </c>
      <c r="G163" s="6">
        <v>101582.46995486433</v>
      </c>
      <c r="H163">
        <v>15</v>
      </c>
    </row>
    <row r="164" spans="1:8" x14ac:dyDescent="0.3">
      <c r="A164" s="5">
        <v>44337</v>
      </c>
      <c r="B164" t="s">
        <v>13</v>
      </c>
      <c r="C164" t="s">
        <v>14</v>
      </c>
      <c r="D164" t="s">
        <v>15</v>
      </c>
      <c r="E164" t="s">
        <v>16</v>
      </c>
      <c r="F164">
        <v>186607</v>
      </c>
      <c r="G164" s="6">
        <v>173014.06265615992</v>
      </c>
      <c r="H164">
        <v>12</v>
      </c>
    </row>
    <row r="165" spans="1:8" x14ac:dyDescent="0.3">
      <c r="A165" s="5">
        <v>44337</v>
      </c>
      <c r="B165" t="s">
        <v>29</v>
      </c>
      <c r="C165" t="s">
        <v>30</v>
      </c>
      <c r="D165" t="s">
        <v>15</v>
      </c>
      <c r="E165" t="s">
        <v>31</v>
      </c>
      <c r="F165">
        <v>135383</v>
      </c>
      <c r="G165" s="6">
        <v>100345.53521017528</v>
      </c>
      <c r="H165">
        <v>15</v>
      </c>
    </row>
    <row r="166" spans="1:8" x14ac:dyDescent="0.3">
      <c r="A166" s="5">
        <v>44338</v>
      </c>
      <c r="B166" t="s">
        <v>25</v>
      </c>
      <c r="C166" t="s">
        <v>33</v>
      </c>
      <c r="D166" t="s">
        <v>15</v>
      </c>
      <c r="E166" t="s">
        <v>34</v>
      </c>
      <c r="F166">
        <v>19092</v>
      </c>
      <c r="G166" s="6">
        <v>17699.028233640609</v>
      </c>
      <c r="H166">
        <v>29</v>
      </c>
    </row>
    <row r="167" spans="1:8" x14ac:dyDescent="0.3">
      <c r="A167" s="5">
        <v>44338</v>
      </c>
      <c r="B167" t="s">
        <v>29</v>
      </c>
      <c r="C167" t="s">
        <v>30</v>
      </c>
      <c r="D167" t="s">
        <v>15</v>
      </c>
      <c r="E167" t="s">
        <v>31</v>
      </c>
      <c r="F167">
        <v>11254</v>
      </c>
      <c r="G167" s="6">
        <v>8337.61436795589</v>
      </c>
      <c r="H167">
        <v>15</v>
      </c>
    </row>
    <row r="168" spans="1:8" x14ac:dyDescent="0.3">
      <c r="A168" s="5">
        <v>44339</v>
      </c>
      <c r="B168" t="s">
        <v>13</v>
      </c>
      <c r="C168" t="s">
        <v>14</v>
      </c>
      <c r="D168" t="s">
        <v>15</v>
      </c>
      <c r="E168" t="s">
        <v>35</v>
      </c>
      <c r="F168">
        <v>256236</v>
      </c>
      <c r="G168" s="6">
        <v>237392.56730239125</v>
      </c>
      <c r="H168">
        <v>0</v>
      </c>
    </row>
    <row r="169" spans="1:8" x14ac:dyDescent="0.3">
      <c r="A169" s="5">
        <v>44339</v>
      </c>
      <c r="B169" t="s">
        <v>19</v>
      </c>
      <c r="C169" t="s">
        <v>20</v>
      </c>
      <c r="D169" t="s">
        <v>15</v>
      </c>
      <c r="E169" t="s">
        <v>21</v>
      </c>
      <c r="F169">
        <v>121369</v>
      </c>
      <c r="G169" s="6">
        <v>89841.706787507326</v>
      </c>
      <c r="H169">
        <v>11</v>
      </c>
    </row>
    <row r="170" spans="1:8" x14ac:dyDescent="0.3">
      <c r="A170" s="5">
        <v>44340</v>
      </c>
      <c r="B170" t="s">
        <v>13</v>
      </c>
      <c r="C170" t="s">
        <v>14</v>
      </c>
      <c r="D170" t="s">
        <v>15</v>
      </c>
      <c r="E170" t="s">
        <v>35</v>
      </c>
      <c r="F170">
        <v>205869</v>
      </c>
      <c r="G170" s="6">
        <v>190719.75771032835</v>
      </c>
      <c r="H170">
        <v>0</v>
      </c>
    </row>
    <row r="171" spans="1:8" x14ac:dyDescent="0.3">
      <c r="A171" s="5">
        <v>44340</v>
      </c>
      <c r="B171" t="s">
        <v>19</v>
      </c>
      <c r="C171" t="s">
        <v>20</v>
      </c>
      <c r="D171" t="s">
        <v>15</v>
      </c>
      <c r="E171" t="s">
        <v>21</v>
      </c>
      <c r="F171">
        <v>157226</v>
      </c>
      <c r="G171" s="6">
        <v>116382.81918857202</v>
      </c>
      <c r="H171">
        <v>19</v>
      </c>
    </row>
    <row r="172" spans="1:8" x14ac:dyDescent="0.3">
      <c r="A172" s="5">
        <v>44341</v>
      </c>
      <c r="B172" t="s">
        <v>13</v>
      </c>
      <c r="C172" t="s">
        <v>14</v>
      </c>
      <c r="D172" t="s">
        <v>15</v>
      </c>
      <c r="E172" t="s">
        <v>35</v>
      </c>
      <c r="F172">
        <v>199786</v>
      </c>
      <c r="G172" s="6">
        <v>184980.34699127762</v>
      </c>
      <c r="H172">
        <v>0</v>
      </c>
    </row>
    <row r="173" spans="1:8" x14ac:dyDescent="0.3">
      <c r="A173" s="5">
        <v>44341</v>
      </c>
      <c r="B173" t="s">
        <v>13</v>
      </c>
      <c r="C173" t="s">
        <v>17</v>
      </c>
      <c r="D173" t="s">
        <v>15</v>
      </c>
      <c r="E173" t="s">
        <v>18</v>
      </c>
      <c r="F173">
        <v>28954</v>
      </c>
      <c r="G173" s="6">
        <v>21429.72278736276</v>
      </c>
      <c r="H173">
        <v>20</v>
      </c>
    </row>
    <row r="174" spans="1:8" x14ac:dyDescent="0.3">
      <c r="A174" s="5">
        <v>44342</v>
      </c>
      <c r="B174" t="s">
        <v>13</v>
      </c>
      <c r="C174" t="s">
        <v>14</v>
      </c>
      <c r="D174" t="s">
        <v>15</v>
      </c>
      <c r="E174" t="s">
        <v>35</v>
      </c>
      <c r="F174">
        <v>150404</v>
      </c>
      <c r="G174" s="6">
        <v>139220.46019887319</v>
      </c>
      <c r="H174">
        <v>0</v>
      </c>
    </row>
    <row r="175" spans="1:8" x14ac:dyDescent="0.3">
      <c r="A175" s="5">
        <v>44342</v>
      </c>
      <c r="B175" t="s">
        <v>25</v>
      </c>
      <c r="C175" t="s">
        <v>45</v>
      </c>
      <c r="D175" t="s">
        <v>15</v>
      </c>
      <c r="E175" t="s">
        <v>26</v>
      </c>
      <c r="F175">
        <v>299546</v>
      </c>
      <c r="G175" s="6">
        <v>221553.50304971027</v>
      </c>
      <c r="H175">
        <v>19</v>
      </c>
    </row>
    <row r="176" spans="1:8" x14ac:dyDescent="0.3">
      <c r="A176" s="5">
        <v>44343</v>
      </c>
      <c r="B176" t="s">
        <v>25</v>
      </c>
      <c r="C176" t="s">
        <v>33</v>
      </c>
      <c r="D176" t="s">
        <v>15</v>
      </c>
      <c r="E176" t="s">
        <v>34</v>
      </c>
      <c r="F176">
        <v>176539</v>
      </c>
      <c r="G176" s="6">
        <v>163412.06826396778</v>
      </c>
      <c r="H176">
        <v>29</v>
      </c>
    </row>
    <row r="177" spans="1:8" x14ac:dyDescent="0.3">
      <c r="A177" s="5">
        <v>44343</v>
      </c>
      <c r="B177" t="s">
        <v>13</v>
      </c>
      <c r="C177" t="s">
        <v>27</v>
      </c>
      <c r="D177" t="s">
        <v>15</v>
      </c>
      <c r="E177" t="s">
        <v>28</v>
      </c>
      <c r="F177">
        <v>215451</v>
      </c>
      <c r="G177" s="6">
        <v>159349.40007642339</v>
      </c>
      <c r="H177">
        <v>10</v>
      </c>
    </row>
    <row r="178" spans="1:8" x14ac:dyDescent="0.3">
      <c r="A178" s="5">
        <v>44344</v>
      </c>
      <c r="B178" t="s">
        <v>13</v>
      </c>
      <c r="C178" t="s">
        <v>14</v>
      </c>
      <c r="D178" t="s">
        <v>15</v>
      </c>
      <c r="E178" t="s">
        <v>35</v>
      </c>
      <c r="F178">
        <v>181273</v>
      </c>
      <c r="G178" s="6">
        <v>167765.30700134626</v>
      </c>
      <c r="H178">
        <v>0</v>
      </c>
    </row>
    <row r="179" spans="1:8" x14ac:dyDescent="0.3">
      <c r="A179" s="5">
        <v>44344</v>
      </c>
      <c r="B179" t="s">
        <v>25</v>
      </c>
      <c r="C179" t="s">
        <v>33</v>
      </c>
      <c r="D179" t="s">
        <v>15</v>
      </c>
      <c r="E179" t="s">
        <v>37</v>
      </c>
      <c r="F179">
        <v>299308</v>
      </c>
      <c r="G179" s="6">
        <v>221154.65156646908</v>
      </c>
      <c r="H179">
        <v>0</v>
      </c>
    </row>
    <row r="180" spans="1:8" x14ac:dyDescent="0.3">
      <c r="A180" s="5">
        <v>44345</v>
      </c>
      <c r="B180" t="s">
        <v>13</v>
      </c>
      <c r="C180" t="s">
        <v>14</v>
      </c>
      <c r="D180" t="s">
        <v>15</v>
      </c>
      <c r="E180" t="s">
        <v>35</v>
      </c>
      <c r="F180">
        <v>171705</v>
      </c>
      <c r="G180" s="6">
        <v>158895.5571892896</v>
      </c>
      <c r="H180">
        <v>0</v>
      </c>
    </row>
    <row r="181" spans="1:8" x14ac:dyDescent="0.3">
      <c r="A181" s="5">
        <v>44345</v>
      </c>
      <c r="B181" t="s">
        <v>19</v>
      </c>
      <c r="C181" t="s">
        <v>20</v>
      </c>
      <c r="D181" t="s">
        <v>15</v>
      </c>
      <c r="E181" t="s">
        <v>21</v>
      </c>
      <c r="F181">
        <v>134524</v>
      </c>
      <c r="G181" s="6">
        <v>99393.542906539878</v>
      </c>
      <c r="H181">
        <v>19</v>
      </c>
    </row>
    <row r="182" spans="1:8" x14ac:dyDescent="0.3">
      <c r="A182" s="5">
        <v>44346</v>
      </c>
      <c r="B182" t="s">
        <v>13</v>
      </c>
      <c r="C182" t="s">
        <v>14</v>
      </c>
      <c r="D182" t="s">
        <v>15</v>
      </c>
      <c r="E182" t="s">
        <v>35</v>
      </c>
      <c r="F182">
        <v>208616</v>
      </c>
      <c r="G182" s="6">
        <v>192661.80229615621</v>
      </c>
      <c r="H182">
        <v>0</v>
      </c>
    </row>
    <row r="183" spans="1:8" x14ac:dyDescent="0.3">
      <c r="A183" s="5">
        <v>44346</v>
      </c>
      <c r="B183" t="s">
        <v>13</v>
      </c>
      <c r="C183" t="s">
        <v>17</v>
      </c>
      <c r="D183" t="s">
        <v>15</v>
      </c>
      <c r="E183" t="s">
        <v>18</v>
      </c>
      <c r="F183">
        <v>144074</v>
      </c>
      <c r="G183" s="6">
        <v>106445.27660930529</v>
      </c>
      <c r="H183">
        <v>20</v>
      </c>
    </row>
    <row r="184" spans="1:8" x14ac:dyDescent="0.3">
      <c r="A184" s="5">
        <v>44347</v>
      </c>
      <c r="B184" t="s">
        <v>29</v>
      </c>
      <c r="C184" t="s">
        <v>30</v>
      </c>
      <c r="D184" t="s">
        <v>15</v>
      </c>
      <c r="E184" t="s">
        <v>38</v>
      </c>
      <c r="F184">
        <v>23069</v>
      </c>
      <c r="G184" s="6">
        <v>21274.154744777199</v>
      </c>
      <c r="H184">
        <v>0</v>
      </c>
    </row>
    <row r="185" spans="1:8" x14ac:dyDescent="0.3">
      <c r="A185" s="5">
        <v>44347</v>
      </c>
      <c r="B185" t="s">
        <v>22</v>
      </c>
      <c r="C185" t="s">
        <v>23</v>
      </c>
      <c r="D185" t="s">
        <v>15</v>
      </c>
      <c r="E185" t="s">
        <v>24</v>
      </c>
      <c r="F185">
        <v>214124</v>
      </c>
      <c r="G185" s="6">
        <v>158035.47885784027</v>
      </c>
      <c r="H185">
        <v>15</v>
      </c>
    </row>
    <row r="186" spans="1:8" x14ac:dyDescent="0.3">
      <c r="A186" s="5">
        <v>44348</v>
      </c>
      <c r="B186" t="s">
        <v>29</v>
      </c>
      <c r="C186" t="s">
        <v>30</v>
      </c>
      <c r="D186" t="s">
        <v>15</v>
      </c>
      <c r="E186" t="s">
        <v>38</v>
      </c>
      <c r="F186">
        <v>196459</v>
      </c>
      <c r="G186" s="6">
        <v>181155.33758513388</v>
      </c>
      <c r="H186">
        <v>0</v>
      </c>
    </row>
    <row r="187" spans="1:8" x14ac:dyDescent="0.3">
      <c r="A187" s="5">
        <v>44348</v>
      </c>
      <c r="B187" t="s">
        <v>25</v>
      </c>
      <c r="C187" t="s">
        <v>33</v>
      </c>
      <c r="D187" t="s">
        <v>15</v>
      </c>
      <c r="E187" t="s">
        <v>34</v>
      </c>
      <c r="F187">
        <v>23306</v>
      </c>
      <c r="G187" s="6">
        <v>17197.630808827034</v>
      </c>
      <c r="H187">
        <v>29</v>
      </c>
    </row>
    <row r="188" spans="1:8" x14ac:dyDescent="0.3">
      <c r="A188" s="5">
        <v>44349</v>
      </c>
      <c r="B188" t="s">
        <v>13</v>
      </c>
      <c r="C188" t="s">
        <v>14</v>
      </c>
      <c r="D188" t="s">
        <v>15</v>
      </c>
      <c r="E188" t="s">
        <v>16</v>
      </c>
      <c r="F188">
        <v>54861</v>
      </c>
      <c r="G188" s="6">
        <v>50556.688339920955</v>
      </c>
      <c r="H188">
        <v>15</v>
      </c>
    </row>
    <row r="189" spans="1:8" x14ac:dyDescent="0.3">
      <c r="A189" s="5">
        <v>44349</v>
      </c>
      <c r="B189" t="s">
        <v>25</v>
      </c>
      <c r="C189" t="s">
        <v>45</v>
      </c>
      <c r="D189" t="s">
        <v>15</v>
      </c>
      <c r="E189" t="s">
        <v>26</v>
      </c>
      <c r="F189">
        <v>125869</v>
      </c>
      <c r="G189" s="6">
        <v>92841.885915017236</v>
      </c>
      <c r="H189">
        <v>19</v>
      </c>
    </row>
    <row r="190" spans="1:8" x14ac:dyDescent="0.3">
      <c r="A190" s="5">
        <v>44350</v>
      </c>
      <c r="B190" t="s">
        <v>13</v>
      </c>
      <c r="C190" t="s">
        <v>14</v>
      </c>
      <c r="D190" t="s">
        <v>15</v>
      </c>
      <c r="E190" t="s">
        <v>35</v>
      </c>
      <c r="F190">
        <v>290057</v>
      </c>
      <c r="G190" s="6">
        <v>266802.80654361087</v>
      </c>
      <c r="H190">
        <v>0</v>
      </c>
    </row>
    <row r="191" spans="1:8" x14ac:dyDescent="0.3">
      <c r="A191" s="5">
        <v>44350</v>
      </c>
      <c r="B191" t="s">
        <v>22</v>
      </c>
      <c r="C191" t="s">
        <v>23</v>
      </c>
      <c r="D191" t="s">
        <v>15</v>
      </c>
      <c r="E191" t="s">
        <v>24</v>
      </c>
      <c r="F191">
        <v>39848</v>
      </c>
      <c r="G191" s="6">
        <v>29383.39985788245</v>
      </c>
      <c r="H191">
        <v>15</v>
      </c>
    </row>
    <row r="192" spans="1:8" x14ac:dyDescent="0.3">
      <c r="A192" s="5">
        <v>44351</v>
      </c>
      <c r="B192" t="s">
        <v>13</v>
      </c>
      <c r="C192" t="s">
        <v>14</v>
      </c>
      <c r="D192" t="s">
        <v>15</v>
      </c>
      <c r="E192" t="s">
        <v>16</v>
      </c>
      <c r="F192">
        <v>298129</v>
      </c>
      <c r="G192" s="6">
        <v>273951.99880421784</v>
      </c>
      <c r="H192">
        <v>12</v>
      </c>
    </row>
    <row r="193" spans="1:8" x14ac:dyDescent="0.3">
      <c r="A193" s="5">
        <v>44351</v>
      </c>
      <c r="B193" t="s">
        <v>13</v>
      </c>
      <c r="C193" t="s">
        <v>27</v>
      </c>
      <c r="D193" t="s">
        <v>15</v>
      </c>
      <c r="E193" t="s">
        <v>28</v>
      </c>
      <c r="F193">
        <v>215352</v>
      </c>
      <c r="G193" s="6">
        <v>158763.08777194298</v>
      </c>
      <c r="H193">
        <v>10</v>
      </c>
    </row>
    <row r="194" spans="1:8" x14ac:dyDescent="0.3">
      <c r="A194" s="5">
        <v>44352</v>
      </c>
      <c r="B194" t="s">
        <v>29</v>
      </c>
      <c r="C194" t="s">
        <v>30</v>
      </c>
      <c r="D194" t="s">
        <v>15</v>
      </c>
      <c r="E194" t="s">
        <v>38</v>
      </c>
      <c r="F194">
        <v>176020</v>
      </c>
      <c r="G194" s="6">
        <v>161706.95889956912</v>
      </c>
      <c r="H194">
        <v>0</v>
      </c>
    </row>
    <row r="195" spans="1:8" x14ac:dyDescent="0.3">
      <c r="A195" s="5">
        <v>44352</v>
      </c>
      <c r="B195" t="s">
        <v>25</v>
      </c>
      <c r="C195" t="s">
        <v>45</v>
      </c>
      <c r="D195" t="s">
        <v>15</v>
      </c>
      <c r="E195" t="s">
        <v>26</v>
      </c>
      <c r="F195">
        <v>39660</v>
      </c>
      <c r="G195" s="6">
        <v>29230.669008002762</v>
      </c>
      <c r="H195">
        <v>19</v>
      </c>
    </row>
    <row r="196" spans="1:8" x14ac:dyDescent="0.3">
      <c r="A196" s="5">
        <v>44353</v>
      </c>
      <c r="B196" t="s">
        <v>13</v>
      </c>
      <c r="C196" t="s">
        <v>14</v>
      </c>
      <c r="D196" t="s">
        <v>15</v>
      </c>
      <c r="E196" t="s">
        <v>16</v>
      </c>
      <c r="F196">
        <v>38834</v>
      </c>
      <c r="G196" s="6">
        <v>35672.887676216458</v>
      </c>
      <c r="H196">
        <v>12</v>
      </c>
    </row>
    <row r="197" spans="1:8" x14ac:dyDescent="0.3">
      <c r="A197" s="5">
        <v>44353</v>
      </c>
      <c r="B197" t="s">
        <v>13</v>
      </c>
      <c r="C197" t="s">
        <v>27</v>
      </c>
      <c r="D197" t="s">
        <v>15</v>
      </c>
      <c r="E197" t="s">
        <v>28</v>
      </c>
      <c r="F197">
        <v>40103</v>
      </c>
      <c r="G197" s="6">
        <v>29537.634526289603</v>
      </c>
      <c r="H197">
        <v>10</v>
      </c>
    </row>
    <row r="198" spans="1:8" x14ac:dyDescent="0.3">
      <c r="A198" s="5">
        <v>44354</v>
      </c>
      <c r="B198" t="s">
        <v>13</v>
      </c>
      <c r="C198" t="s">
        <v>14</v>
      </c>
      <c r="D198" t="s">
        <v>15</v>
      </c>
      <c r="E198" t="s">
        <v>16</v>
      </c>
      <c r="F198">
        <v>64762</v>
      </c>
      <c r="G198" s="6">
        <v>59480.753050363448</v>
      </c>
      <c r="H198">
        <v>15</v>
      </c>
    </row>
    <row r="199" spans="1:8" x14ac:dyDescent="0.3">
      <c r="A199" s="5">
        <v>44354</v>
      </c>
      <c r="B199" t="s">
        <v>25</v>
      </c>
      <c r="C199" t="s">
        <v>45</v>
      </c>
      <c r="D199" t="s">
        <v>15</v>
      </c>
      <c r="E199" t="s">
        <v>26</v>
      </c>
      <c r="F199">
        <v>34980</v>
      </c>
      <c r="G199" s="6">
        <v>25749.92779315625</v>
      </c>
      <c r="H199">
        <v>19</v>
      </c>
    </row>
    <row r="200" spans="1:8" x14ac:dyDescent="0.3">
      <c r="A200" s="5">
        <v>44355</v>
      </c>
      <c r="B200" t="s">
        <v>13</v>
      </c>
      <c r="C200" t="s">
        <v>14</v>
      </c>
      <c r="D200" t="s">
        <v>15</v>
      </c>
      <c r="E200" t="s">
        <v>16</v>
      </c>
      <c r="F200">
        <v>259859</v>
      </c>
      <c r="G200" s="6">
        <v>238533.18541033438</v>
      </c>
      <c r="H200">
        <v>12</v>
      </c>
    </row>
    <row r="201" spans="1:8" x14ac:dyDescent="0.3">
      <c r="A201" s="5">
        <v>44355</v>
      </c>
      <c r="B201" t="s">
        <v>22</v>
      </c>
      <c r="C201" t="s">
        <v>23</v>
      </c>
      <c r="D201" t="s">
        <v>15</v>
      </c>
      <c r="E201" t="s">
        <v>24</v>
      </c>
      <c r="F201">
        <v>226626</v>
      </c>
      <c r="G201" s="6">
        <v>166786.90864462682</v>
      </c>
      <c r="H201">
        <v>15</v>
      </c>
    </row>
    <row r="202" spans="1:8" x14ac:dyDescent="0.3">
      <c r="A202" s="5">
        <v>44356</v>
      </c>
      <c r="B202" t="s">
        <v>13</v>
      </c>
      <c r="C202" t="s">
        <v>14</v>
      </c>
      <c r="D202" t="s">
        <v>15</v>
      </c>
      <c r="E202" t="s">
        <v>16</v>
      </c>
      <c r="F202">
        <v>15279</v>
      </c>
      <c r="G202" s="6">
        <v>14022.603077432163</v>
      </c>
      <c r="H202">
        <v>15</v>
      </c>
    </row>
    <row r="203" spans="1:8" x14ac:dyDescent="0.3">
      <c r="A203" s="5">
        <v>44356</v>
      </c>
      <c r="B203" t="s">
        <v>22</v>
      </c>
      <c r="C203" t="s">
        <v>23</v>
      </c>
      <c r="D203" t="s">
        <v>15</v>
      </c>
      <c r="E203" t="s">
        <v>24</v>
      </c>
      <c r="F203">
        <v>66388</v>
      </c>
      <c r="G203" s="6">
        <v>48856.589460646326</v>
      </c>
      <c r="H203">
        <v>15</v>
      </c>
    </row>
    <row r="204" spans="1:8" x14ac:dyDescent="0.3">
      <c r="A204" s="5">
        <v>44357</v>
      </c>
      <c r="B204" t="s">
        <v>25</v>
      </c>
      <c r="C204" t="s">
        <v>33</v>
      </c>
      <c r="D204" t="s">
        <v>15</v>
      </c>
      <c r="E204" t="s">
        <v>34</v>
      </c>
      <c r="F204">
        <v>224753</v>
      </c>
      <c r="G204" s="6">
        <v>206212.57255799437</v>
      </c>
      <c r="H204">
        <v>29</v>
      </c>
    </row>
    <row r="205" spans="1:8" x14ac:dyDescent="0.3">
      <c r="A205" s="5">
        <v>44357</v>
      </c>
      <c r="B205" t="s">
        <v>25</v>
      </c>
      <c r="C205" t="s">
        <v>45</v>
      </c>
      <c r="D205" t="s">
        <v>15</v>
      </c>
      <c r="E205" t="s">
        <v>26</v>
      </c>
      <c r="F205">
        <v>51416</v>
      </c>
      <c r="G205" s="6">
        <v>37807.255952767147</v>
      </c>
      <c r="H205">
        <v>19</v>
      </c>
    </row>
    <row r="206" spans="1:8" x14ac:dyDescent="0.3">
      <c r="A206" s="5">
        <v>44358</v>
      </c>
      <c r="B206" t="s">
        <v>25</v>
      </c>
      <c r="C206" t="s">
        <v>33</v>
      </c>
      <c r="D206" t="s">
        <v>15</v>
      </c>
      <c r="E206" t="s">
        <v>34</v>
      </c>
      <c r="F206">
        <v>236612</v>
      </c>
      <c r="G206" s="6">
        <v>217092.07147868432</v>
      </c>
      <c r="H206">
        <v>29</v>
      </c>
    </row>
    <row r="207" spans="1:8" x14ac:dyDescent="0.3">
      <c r="A207" s="5">
        <v>44358</v>
      </c>
      <c r="B207" t="s">
        <v>25</v>
      </c>
      <c r="C207" t="s">
        <v>45</v>
      </c>
      <c r="D207" t="s">
        <v>15</v>
      </c>
      <c r="E207" t="s">
        <v>26</v>
      </c>
      <c r="F207">
        <v>75305</v>
      </c>
      <c r="G207" s="6">
        <v>55359.733165481834</v>
      </c>
      <c r="H207">
        <v>19</v>
      </c>
    </row>
    <row r="208" spans="1:8" x14ac:dyDescent="0.3">
      <c r="A208" s="5">
        <v>44359</v>
      </c>
      <c r="B208" t="s">
        <v>29</v>
      </c>
      <c r="C208" t="s">
        <v>30</v>
      </c>
      <c r="D208" t="s">
        <v>15</v>
      </c>
      <c r="E208" t="s">
        <v>38</v>
      </c>
      <c r="F208">
        <v>291296</v>
      </c>
      <c r="G208" s="6">
        <v>267209.28113961103</v>
      </c>
      <c r="H208">
        <v>0</v>
      </c>
    </row>
    <row r="209" spans="1:8" x14ac:dyDescent="0.3">
      <c r="A209" s="5">
        <v>44359</v>
      </c>
      <c r="B209" t="s">
        <v>22</v>
      </c>
      <c r="C209" t="s">
        <v>23</v>
      </c>
      <c r="D209" t="s">
        <v>15</v>
      </c>
      <c r="E209" t="s">
        <v>24</v>
      </c>
      <c r="F209">
        <v>43840</v>
      </c>
      <c r="G209" s="6">
        <v>32219.289733717455</v>
      </c>
      <c r="H209">
        <v>15</v>
      </c>
    </row>
    <row r="210" spans="1:8" x14ac:dyDescent="0.3">
      <c r="A210" s="5">
        <v>44360</v>
      </c>
      <c r="B210" t="s">
        <v>25</v>
      </c>
      <c r="C210" t="s">
        <v>33</v>
      </c>
      <c r="D210" t="s">
        <v>15</v>
      </c>
      <c r="E210" t="s">
        <v>34</v>
      </c>
      <c r="F210">
        <v>278582</v>
      </c>
      <c r="G210" s="6">
        <v>255438.2158068557</v>
      </c>
      <c r="H210">
        <v>29</v>
      </c>
    </row>
    <row r="211" spans="1:8" x14ac:dyDescent="0.3">
      <c r="A211" s="5">
        <v>44360</v>
      </c>
      <c r="B211" t="s">
        <v>25</v>
      </c>
      <c r="C211" t="s">
        <v>45</v>
      </c>
      <c r="D211" t="s">
        <v>15</v>
      </c>
      <c r="E211" t="s">
        <v>26</v>
      </c>
      <c r="F211">
        <v>288045</v>
      </c>
      <c r="G211" s="6">
        <v>211244.70265927978</v>
      </c>
      <c r="H211">
        <v>19</v>
      </c>
    </row>
    <row r="212" spans="1:8" x14ac:dyDescent="0.3">
      <c r="A212" s="5">
        <v>44361</v>
      </c>
      <c r="B212" t="s">
        <v>13</v>
      </c>
      <c r="C212" t="s">
        <v>14</v>
      </c>
      <c r="D212" t="s">
        <v>15</v>
      </c>
      <c r="E212" t="s">
        <v>16</v>
      </c>
      <c r="F212">
        <v>154406</v>
      </c>
      <c r="G212" s="6">
        <v>141563.64946962392</v>
      </c>
      <c r="H212">
        <v>15</v>
      </c>
    </row>
    <row r="213" spans="1:8" x14ac:dyDescent="0.3">
      <c r="A213" s="5">
        <v>44361</v>
      </c>
      <c r="B213" t="s">
        <v>22</v>
      </c>
      <c r="C213" t="s">
        <v>23</v>
      </c>
      <c r="D213" t="s">
        <v>15</v>
      </c>
      <c r="E213" t="s">
        <v>24</v>
      </c>
      <c r="F213">
        <v>300711</v>
      </c>
      <c r="G213" s="6">
        <v>220477.54781657641</v>
      </c>
      <c r="H213">
        <v>15</v>
      </c>
    </row>
    <row r="214" spans="1:8" x14ac:dyDescent="0.3">
      <c r="A214" s="5">
        <v>44362</v>
      </c>
      <c r="B214" t="s">
        <v>13</v>
      </c>
      <c r="C214" t="s">
        <v>14</v>
      </c>
      <c r="D214" t="s">
        <v>15</v>
      </c>
      <c r="E214" t="s">
        <v>16</v>
      </c>
      <c r="F214">
        <v>92451</v>
      </c>
      <c r="G214" s="6">
        <v>84751.623023402906</v>
      </c>
      <c r="H214">
        <v>12</v>
      </c>
    </row>
    <row r="215" spans="1:8" x14ac:dyDescent="0.3">
      <c r="A215" s="5">
        <v>44362</v>
      </c>
      <c r="B215" t="s">
        <v>22</v>
      </c>
      <c r="C215" t="s">
        <v>23</v>
      </c>
      <c r="D215" t="s">
        <v>15</v>
      </c>
      <c r="E215" t="s">
        <v>24</v>
      </c>
      <c r="F215">
        <v>250056</v>
      </c>
      <c r="G215" s="6">
        <v>183317.93801862828</v>
      </c>
      <c r="H215">
        <v>15</v>
      </c>
    </row>
    <row r="216" spans="1:8" x14ac:dyDescent="0.3">
      <c r="A216" s="5">
        <v>44363</v>
      </c>
      <c r="B216" t="s">
        <v>13</v>
      </c>
      <c r="C216" t="s">
        <v>14</v>
      </c>
      <c r="D216" t="s">
        <v>15</v>
      </c>
      <c r="E216" t="s">
        <v>16</v>
      </c>
      <c r="F216">
        <v>157377</v>
      </c>
      <c r="G216" s="6">
        <v>144246.97607199577</v>
      </c>
      <c r="H216">
        <v>12</v>
      </c>
    </row>
    <row r="217" spans="1:8" x14ac:dyDescent="0.3">
      <c r="A217" s="5">
        <v>44363</v>
      </c>
      <c r="B217" t="s">
        <v>25</v>
      </c>
      <c r="C217" t="s">
        <v>45</v>
      </c>
      <c r="D217" t="s">
        <v>15</v>
      </c>
      <c r="E217" t="s">
        <v>26</v>
      </c>
      <c r="F217">
        <v>50581</v>
      </c>
      <c r="G217" s="6">
        <v>37042.389599257091</v>
      </c>
      <c r="H217">
        <v>19</v>
      </c>
    </row>
    <row r="218" spans="1:8" x14ac:dyDescent="0.3">
      <c r="A218" s="5">
        <v>44364</v>
      </c>
      <c r="B218" t="s">
        <v>25</v>
      </c>
      <c r="C218" t="s">
        <v>33</v>
      </c>
      <c r="D218" t="s">
        <v>15</v>
      </c>
      <c r="E218" t="s">
        <v>34</v>
      </c>
      <c r="F218">
        <v>153904</v>
      </c>
      <c r="G218" s="6">
        <v>141000.85606694562</v>
      </c>
      <c r="H218">
        <v>29</v>
      </c>
    </row>
    <row r="219" spans="1:8" x14ac:dyDescent="0.3">
      <c r="A219" s="5">
        <v>44364</v>
      </c>
      <c r="B219" t="s">
        <v>13</v>
      </c>
      <c r="C219" t="s">
        <v>27</v>
      </c>
      <c r="D219" t="s">
        <v>15</v>
      </c>
      <c r="E219" t="s">
        <v>28</v>
      </c>
      <c r="F219">
        <v>39818</v>
      </c>
      <c r="G219" s="6">
        <v>29140.084405753216</v>
      </c>
      <c r="H219">
        <v>10</v>
      </c>
    </row>
    <row r="220" spans="1:8" x14ac:dyDescent="0.3">
      <c r="A220" s="5">
        <v>44365</v>
      </c>
      <c r="B220" t="s">
        <v>25</v>
      </c>
      <c r="C220" t="s">
        <v>33</v>
      </c>
      <c r="D220" t="s">
        <v>15</v>
      </c>
      <c r="E220" t="s">
        <v>34</v>
      </c>
      <c r="F220">
        <v>113791</v>
      </c>
      <c r="G220" s="6">
        <v>104215.43471275829</v>
      </c>
      <c r="H220">
        <v>29</v>
      </c>
    </row>
    <row r="221" spans="1:8" x14ac:dyDescent="0.3">
      <c r="A221" s="5">
        <v>44365</v>
      </c>
      <c r="B221" t="s">
        <v>25</v>
      </c>
      <c r="C221" t="s">
        <v>45</v>
      </c>
      <c r="D221" t="s">
        <v>15</v>
      </c>
      <c r="E221" t="s">
        <v>26</v>
      </c>
      <c r="F221">
        <v>272339</v>
      </c>
      <c r="G221" s="6">
        <v>199226.72972219868</v>
      </c>
      <c r="H221">
        <v>19</v>
      </c>
    </row>
    <row r="222" spans="1:8" x14ac:dyDescent="0.3">
      <c r="A222" s="5">
        <v>44366</v>
      </c>
      <c r="B222" t="s">
        <v>13</v>
      </c>
      <c r="C222" t="s">
        <v>14</v>
      </c>
      <c r="D222" t="s">
        <v>15</v>
      </c>
      <c r="E222" t="s">
        <v>16</v>
      </c>
      <c r="F222">
        <v>235787</v>
      </c>
      <c r="G222" s="6">
        <v>215934.99375538327</v>
      </c>
      <c r="H222">
        <v>12</v>
      </c>
    </row>
    <row r="223" spans="1:8" x14ac:dyDescent="0.3">
      <c r="A223" s="5">
        <v>44366</v>
      </c>
      <c r="B223" t="s">
        <v>13</v>
      </c>
      <c r="C223" t="s">
        <v>27</v>
      </c>
      <c r="D223" t="s">
        <v>15</v>
      </c>
      <c r="E223" t="s">
        <v>36</v>
      </c>
      <c r="F223">
        <v>46960</v>
      </c>
      <c r="G223" s="6">
        <v>34341.475896036165</v>
      </c>
      <c r="H223">
        <v>0</v>
      </c>
    </row>
    <row r="224" spans="1:8" x14ac:dyDescent="0.3">
      <c r="A224" s="5">
        <v>44367</v>
      </c>
      <c r="B224" t="s">
        <v>25</v>
      </c>
      <c r="C224" t="s">
        <v>33</v>
      </c>
      <c r="D224" t="s">
        <v>15</v>
      </c>
      <c r="E224" t="s">
        <v>34</v>
      </c>
      <c r="F224">
        <v>94371</v>
      </c>
      <c r="G224" s="6">
        <v>86372.180892990771</v>
      </c>
      <c r="H224">
        <v>29</v>
      </c>
    </row>
    <row r="225" spans="1:8" x14ac:dyDescent="0.3">
      <c r="A225" s="5">
        <v>44367</v>
      </c>
      <c r="B225" t="s">
        <v>13</v>
      </c>
      <c r="C225" t="s">
        <v>27</v>
      </c>
      <c r="D225" t="s">
        <v>15</v>
      </c>
      <c r="E225" t="s">
        <v>36</v>
      </c>
      <c r="F225">
        <v>57975</v>
      </c>
      <c r="G225" s="6">
        <v>42391.103529320462</v>
      </c>
      <c r="H225">
        <v>0</v>
      </c>
    </row>
    <row r="226" spans="1:8" x14ac:dyDescent="0.3">
      <c r="A226" s="5">
        <v>44368</v>
      </c>
      <c r="B226" t="s">
        <v>13</v>
      </c>
      <c r="C226" t="s">
        <v>14</v>
      </c>
      <c r="D226" t="s">
        <v>15</v>
      </c>
      <c r="E226" t="s">
        <v>16</v>
      </c>
      <c r="F226">
        <v>14503</v>
      </c>
      <c r="G226" s="6">
        <v>13273.366743345383</v>
      </c>
      <c r="H226">
        <v>12</v>
      </c>
    </row>
    <row r="227" spans="1:8" x14ac:dyDescent="0.3">
      <c r="A227" s="5">
        <v>44368</v>
      </c>
      <c r="B227" t="s">
        <v>13</v>
      </c>
      <c r="C227" t="s">
        <v>27</v>
      </c>
      <c r="D227" t="s">
        <v>15</v>
      </c>
      <c r="E227" t="s">
        <v>36</v>
      </c>
      <c r="F227">
        <v>27435</v>
      </c>
      <c r="G227" s="6">
        <v>20049.617721105358</v>
      </c>
      <c r="H227">
        <v>0</v>
      </c>
    </row>
    <row r="228" spans="1:8" x14ac:dyDescent="0.3">
      <c r="A228" s="5">
        <v>44369</v>
      </c>
      <c r="B228" t="s">
        <v>25</v>
      </c>
      <c r="C228" t="s">
        <v>33</v>
      </c>
      <c r="D228" t="s">
        <v>15</v>
      </c>
      <c r="E228" t="s">
        <v>34</v>
      </c>
      <c r="F228">
        <v>28362</v>
      </c>
      <c r="G228" s="6">
        <v>25917.350825048685</v>
      </c>
      <c r="H228">
        <v>29</v>
      </c>
    </row>
    <row r="229" spans="1:8" x14ac:dyDescent="0.3">
      <c r="A229" s="5">
        <v>44369</v>
      </c>
      <c r="B229" t="s">
        <v>13</v>
      </c>
      <c r="C229" t="s">
        <v>27</v>
      </c>
      <c r="D229" t="s">
        <v>15</v>
      </c>
      <c r="E229" t="s">
        <v>36</v>
      </c>
      <c r="F229">
        <v>179751</v>
      </c>
      <c r="G229" s="6">
        <v>131349.61175689139</v>
      </c>
      <c r="H229">
        <v>0</v>
      </c>
    </row>
    <row r="230" spans="1:8" x14ac:dyDescent="0.3">
      <c r="A230" s="5">
        <v>44370</v>
      </c>
      <c r="B230" t="s">
        <v>25</v>
      </c>
      <c r="C230" t="s">
        <v>33</v>
      </c>
      <c r="D230" t="s">
        <v>15</v>
      </c>
      <c r="E230" t="s">
        <v>34</v>
      </c>
      <c r="F230">
        <v>224937</v>
      </c>
      <c r="G230" s="6">
        <v>205443.91052585296</v>
      </c>
      <c r="H230">
        <v>29</v>
      </c>
    </row>
    <row r="231" spans="1:8" x14ac:dyDescent="0.3">
      <c r="A231" s="5">
        <v>44370</v>
      </c>
      <c r="B231" t="s">
        <v>19</v>
      </c>
      <c r="C231" t="s">
        <v>20</v>
      </c>
      <c r="D231" t="s">
        <v>15</v>
      </c>
      <c r="E231" t="s">
        <v>21</v>
      </c>
      <c r="F231">
        <v>289342</v>
      </c>
      <c r="G231" s="6">
        <v>211120.60318365568</v>
      </c>
      <c r="H231">
        <v>19</v>
      </c>
    </row>
    <row r="232" spans="1:8" x14ac:dyDescent="0.3">
      <c r="A232" s="5">
        <v>44371</v>
      </c>
      <c r="B232" t="s">
        <v>13</v>
      </c>
      <c r="C232" t="s">
        <v>14</v>
      </c>
      <c r="D232" t="s">
        <v>15</v>
      </c>
      <c r="E232" t="s">
        <v>16</v>
      </c>
      <c r="F232">
        <v>163091</v>
      </c>
      <c r="G232" s="6">
        <v>148904.55943600868</v>
      </c>
      <c r="H232">
        <v>12</v>
      </c>
    </row>
    <row r="233" spans="1:8" x14ac:dyDescent="0.3">
      <c r="A233" s="5">
        <v>44371</v>
      </c>
      <c r="B233" t="s">
        <v>19</v>
      </c>
      <c r="C233" t="s">
        <v>20</v>
      </c>
      <c r="D233" t="s">
        <v>15</v>
      </c>
      <c r="E233" t="s">
        <v>21</v>
      </c>
      <c r="F233">
        <v>218071</v>
      </c>
      <c r="G233" s="6">
        <v>159085.60630372496</v>
      </c>
      <c r="H233">
        <v>19</v>
      </c>
    </row>
    <row r="234" spans="1:8" x14ac:dyDescent="0.3">
      <c r="A234" s="5">
        <v>44372</v>
      </c>
      <c r="B234" t="s">
        <v>13</v>
      </c>
      <c r="C234" t="s">
        <v>14</v>
      </c>
      <c r="D234" t="s">
        <v>15</v>
      </c>
      <c r="E234" t="s">
        <v>16</v>
      </c>
      <c r="F234">
        <v>90888</v>
      </c>
      <c r="G234" s="6">
        <v>82956.603338141358</v>
      </c>
      <c r="H234">
        <v>12</v>
      </c>
    </row>
    <row r="235" spans="1:8" x14ac:dyDescent="0.3">
      <c r="A235" s="5">
        <v>44372</v>
      </c>
      <c r="B235" t="s">
        <v>29</v>
      </c>
      <c r="C235" t="s">
        <v>30</v>
      </c>
      <c r="D235" t="s">
        <v>15</v>
      </c>
      <c r="E235" t="s">
        <v>31</v>
      </c>
      <c r="F235">
        <v>159171</v>
      </c>
      <c r="G235" s="6">
        <v>115987.91788554713</v>
      </c>
      <c r="H235">
        <v>15</v>
      </c>
    </row>
    <row r="236" spans="1:8" x14ac:dyDescent="0.3">
      <c r="A236" s="5">
        <v>44373</v>
      </c>
      <c r="B236" t="s">
        <v>13</v>
      </c>
      <c r="C236" t="s">
        <v>14</v>
      </c>
      <c r="D236" t="s">
        <v>15</v>
      </c>
      <c r="E236" t="s">
        <v>16</v>
      </c>
      <c r="F236">
        <v>37611</v>
      </c>
      <c r="G236" s="6">
        <v>34318.428275075203</v>
      </c>
      <c r="H236">
        <v>12</v>
      </c>
    </row>
    <row r="237" spans="1:8" x14ac:dyDescent="0.3">
      <c r="A237" s="5">
        <v>44373</v>
      </c>
      <c r="B237" t="s">
        <v>19</v>
      </c>
      <c r="C237" t="s">
        <v>20</v>
      </c>
      <c r="D237" t="s">
        <v>15</v>
      </c>
      <c r="E237" t="s">
        <v>21</v>
      </c>
      <c r="F237">
        <v>98330</v>
      </c>
      <c r="G237" s="6">
        <v>71611.926699214018</v>
      </c>
      <c r="H237">
        <v>19</v>
      </c>
    </row>
    <row r="238" spans="1:8" x14ac:dyDescent="0.3">
      <c r="A238" s="5">
        <v>44374</v>
      </c>
      <c r="B238" t="s">
        <v>29</v>
      </c>
      <c r="C238" t="s">
        <v>30</v>
      </c>
      <c r="D238" t="s">
        <v>15</v>
      </c>
      <c r="E238" t="s">
        <v>38</v>
      </c>
      <c r="F238">
        <v>75903</v>
      </c>
      <c r="G238" s="6">
        <v>69191.744794061626</v>
      </c>
      <c r="H238">
        <v>0</v>
      </c>
    </row>
    <row r="239" spans="1:8" x14ac:dyDescent="0.3">
      <c r="A239" s="5">
        <v>44374</v>
      </c>
      <c r="B239" t="s">
        <v>13</v>
      </c>
      <c r="C239" t="s">
        <v>27</v>
      </c>
      <c r="D239" t="s">
        <v>15</v>
      </c>
      <c r="E239" t="s">
        <v>28</v>
      </c>
      <c r="F239">
        <v>71290</v>
      </c>
      <c r="G239" s="6">
        <v>51896.868857741261</v>
      </c>
      <c r="H239">
        <v>10</v>
      </c>
    </row>
    <row r="240" spans="1:8" x14ac:dyDescent="0.3">
      <c r="A240" s="5">
        <v>44375</v>
      </c>
      <c r="B240" t="s">
        <v>25</v>
      </c>
      <c r="C240" t="s">
        <v>33</v>
      </c>
      <c r="D240" t="s">
        <v>15</v>
      </c>
      <c r="E240" t="s">
        <v>34</v>
      </c>
      <c r="F240">
        <v>141724</v>
      </c>
      <c r="G240" s="6">
        <v>129135.53343094193</v>
      </c>
      <c r="H240">
        <v>29</v>
      </c>
    </row>
    <row r="241" spans="1:8" x14ac:dyDescent="0.3">
      <c r="A241" s="5">
        <v>44375</v>
      </c>
      <c r="B241" t="s">
        <v>19</v>
      </c>
      <c r="C241" t="s">
        <v>20</v>
      </c>
      <c r="D241" t="s">
        <v>15</v>
      </c>
      <c r="E241" t="s">
        <v>21</v>
      </c>
      <c r="F241">
        <v>265219</v>
      </c>
      <c r="G241" s="6">
        <v>193024.7825488385</v>
      </c>
      <c r="H241">
        <v>19</v>
      </c>
    </row>
    <row r="242" spans="1:8" x14ac:dyDescent="0.3">
      <c r="A242" s="5">
        <v>44376</v>
      </c>
      <c r="B242" t="s">
        <v>25</v>
      </c>
      <c r="C242" t="s">
        <v>33</v>
      </c>
      <c r="D242" t="s">
        <v>15</v>
      </c>
      <c r="E242" t="s">
        <v>34</v>
      </c>
      <c r="F242">
        <v>109594</v>
      </c>
      <c r="G242" s="6">
        <v>99835.55361875637</v>
      </c>
      <c r="H242">
        <v>29</v>
      </c>
    </row>
    <row r="243" spans="1:8" x14ac:dyDescent="0.3">
      <c r="A243" s="5">
        <v>44376</v>
      </c>
      <c r="B243" t="s">
        <v>29</v>
      </c>
      <c r="C243" t="s">
        <v>30</v>
      </c>
      <c r="D243" t="s">
        <v>15</v>
      </c>
      <c r="E243" t="s">
        <v>31</v>
      </c>
      <c r="F243">
        <v>155408</v>
      </c>
      <c r="G243" s="6">
        <v>113054.46408177934</v>
      </c>
      <c r="H243">
        <v>15</v>
      </c>
    </row>
    <row r="244" spans="1:8" x14ac:dyDescent="0.3">
      <c r="A244" s="5">
        <v>44377</v>
      </c>
      <c r="B244" t="s">
        <v>13</v>
      </c>
      <c r="C244" t="s">
        <v>14</v>
      </c>
      <c r="D244" t="s">
        <v>15</v>
      </c>
      <c r="E244" t="s">
        <v>16</v>
      </c>
      <c r="F244">
        <v>278094</v>
      </c>
      <c r="G244" s="6">
        <v>253243.04680851061</v>
      </c>
      <c r="H244">
        <v>12</v>
      </c>
    </row>
    <row r="245" spans="1:8" x14ac:dyDescent="0.3">
      <c r="A245" s="5">
        <v>44377</v>
      </c>
      <c r="B245" t="s">
        <v>19</v>
      </c>
      <c r="C245" t="s">
        <v>20</v>
      </c>
      <c r="D245" t="s">
        <v>15</v>
      </c>
      <c r="E245" t="s">
        <v>21</v>
      </c>
      <c r="F245">
        <v>124211</v>
      </c>
      <c r="G245" s="6">
        <v>90353.070188963698</v>
      </c>
      <c r="H245">
        <v>19</v>
      </c>
    </row>
    <row r="246" spans="1:8" x14ac:dyDescent="0.3">
      <c r="A246" s="5">
        <v>44378</v>
      </c>
      <c r="B246" t="s">
        <v>13</v>
      </c>
      <c r="C246" t="s">
        <v>14</v>
      </c>
      <c r="D246" t="s">
        <v>15</v>
      </c>
      <c r="E246" t="s">
        <v>16</v>
      </c>
      <c r="F246">
        <v>14506</v>
      </c>
      <c r="G246" s="6">
        <v>13202.494665780545</v>
      </c>
      <c r="H246">
        <v>15</v>
      </c>
    </row>
    <row r="247" spans="1:8" x14ac:dyDescent="0.3">
      <c r="A247" s="5">
        <v>44378</v>
      </c>
      <c r="B247" t="s">
        <v>19</v>
      </c>
      <c r="C247" t="s">
        <v>20</v>
      </c>
      <c r="D247" t="s">
        <v>15</v>
      </c>
      <c r="E247" t="s">
        <v>21</v>
      </c>
      <c r="F247">
        <v>107714</v>
      </c>
      <c r="G247" s="6">
        <v>78286.990018583441</v>
      </c>
      <c r="H247">
        <v>19</v>
      </c>
    </row>
    <row r="248" spans="1:8" x14ac:dyDescent="0.3">
      <c r="A248" s="5">
        <v>44379</v>
      </c>
      <c r="B248" t="s">
        <v>25</v>
      </c>
      <c r="C248" t="s">
        <v>33</v>
      </c>
      <c r="D248" t="s">
        <v>15</v>
      </c>
      <c r="E248" t="s">
        <v>34</v>
      </c>
      <c r="F248">
        <v>22233</v>
      </c>
      <c r="G248" s="6">
        <v>20224.348882555871</v>
      </c>
      <c r="H248">
        <v>29</v>
      </c>
    </row>
    <row r="249" spans="1:8" x14ac:dyDescent="0.3">
      <c r="A249" s="5">
        <v>44379</v>
      </c>
      <c r="B249" t="s">
        <v>13</v>
      </c>
      <c r="C249" t="s">
        <v>17</v>
      </c>
      <c r="D249" t="s">
        <v>15</v>
      </c>
      <c r="E249" t="s">
        <v>18</v>
      </c>
      <c r="F249">
        <v>197928</v>
      </c>
      <c r="G249" s="6">
        <v>143832.54762896412</v>
      </c>
      <c r="H249">
        <v>20</v>
      </c>
    </row>
    <row r="250" spans="1:8" x14ac:dyDescent="0.3">
      <c r="A250" s="5">
        <v>44380</v>
      </c>
      <c r="B250" t="s">
        <v>25</v>
      </c>
      <c r="C250" t="s">
        <v>33</v>
      </c>
      <c r="D250" t="s">
        <v>15</v>
      </c>
      <c r="E250" t="s">
        <v>34</v>
      </c>
      <c r="F250">
        <v>195686</v>
      </c>
      <c r="G250" s="6">
        <v>177876.40745256792</v>
      </c>
      <c r="H250">
        <v>29</v>
      </c>
    </row>
    <row r="251" spans="1:8" x14ac:dyDescent="0.3">
      <c r="A251" s="5">
        <v>44380</v>
      </c>
      <c r="B251" t="s">
        <v>13</v>
      </c>
      <c r="C251" t="s">
        <v>27</v>
      </c>
      <c r="D251" t="s">
        <v>15</v>
      </c>
      <c r="E251" t="s">
        <v>36</v>
      </c>
      <c r="F251">
        <v>84492</v>
      </c>
      <c r="G251" s="6">
        <v>61396.129566648378</v>
      </c>
      <c r="H251">
        <v>0</v>
      </c>
    </row>
    <row r="252" spans="1:8" x14ac:dyDescent="0.3">
      <c r="A252" s="5">
        <v>44381</v>
      </c>
      <c r="B252" t="s">
        <v>13</v>
      </c>
      <c r="C252" t="s">
        <v>14</v>
      </c>
      <c r="D252" t="s">
        <v>15</v>
      </c>
      <c r="E252" t="s">
        <v>16</v>
      </c>
      <c r="F252">
        <v>99088</v>
      </c>
      <c r="G252" s="6">
        <v>90032.302571860811</v>
      </c>
      <c r="H252">
        <v>15</v>
      </c>
    </row>
    <row r="253" spans="1:8" x14ac:dyDescent="0.3">
      <c r="A253" s="5">
        <v>44381</v>
      </c>
      <c r="B253" t="s">
        <v>22</v>
      </c>
      <c r="C253" t="s">
        <v>23</v>
      </c>
      <c r="D253" t="s">
        <v>15</v>
      </c>
      <c r="E253" t="s">
        <v>24</v>
      </c>
      <c r="F253">
        <v>124043</v>
      </c>
      <c r="G253" s="6">
        <v>90103.2956533369</v>
      </c>
      <c r="H253">
        <v>15</v>
      </c>
    </row>
    <row r="254" spans="1:8" x14ac:dyDescent="0.3">
      <c r="A254" s="5">
        <v>44382</v>
      </c>
      <c r="B254" t="s">
        <v>25</v>
      </c>
      <c r="C254" t="s">
        <v>33</v>
      </c>
      <c r="D254" t="s">
        <v>15</v>
      </c>
      <c r="E254" t="s">
        <v>34</v>
      </c>
      <c r="F254">
        <v>118200</v>
      </c>
      <c r="G254" s="6">
        <v>107338.68083315801</v>
      </c>
      <c r="H254">
        <v>29</v>
      </c>
    </row>
    <row r="255" spans="1:8" x14ac:dyDescent="0.3">
      <c r="A255" s="5">
        <v>44382</v>
      </c>
      <c r="B255" t="s">
        <v>19</v>
      </c>
      <c r="C255" t="s">
        <v>20</v>
      </c>
      <c r="D255" t="s">
        <v>15</v>
      </c>
      <c r="E255" t="s">
        <v>21</v>
      </c>
      <c r="F255">
        <v>227768</v>
      </c>
      <c r="G255" s="6">
        <v>165375.28977642718</v>
      </c>
      <c r="H255">
        <v>19</v>
      </c>
    </row>
    <row r="256" spans="1:8" x14ac:dyDescent="0.3">
      <c r="A256" s="5">
        <v>44383</v>
      </c>
      <c r="B256" t="s">
        <v>19</v>
      </c>
      <c r="C256" t="s">
        <v>20</v>
      </c>
      <c r="D256" t="s">
        <v>15</v>
      </c>
      <c r="E256" t="s">
        <v>21</v>
      </c>
      <c r="F256">
        <v>214893</v>
      </c>
      <c r="G256" s="6">
        <v>195125.39465875371</v>
      </c>
      <c r="H256">
        <v>10</v>
      </c>
    </row>
    <row r="257" spans="1:8" x14ac:dyDescent="0.3">
      <c r="A257" s="5">
        <v>44383</v>
      </c>
      <c r="B257" t="s">
        <v>19</v>
      </c>
      <c r="C257" t="s">
        <v>20</v>
      </c>
      <c r="D257" t="s">
        <v>15</v>
      </c>
      <c r="E257" t="s">
        <v>21</v>
      </c>
      <c r="F257">
        <v>128182</v>
      </c>
      <c r="G257" s="6">
        <v>92917.658905019445</v>
      </c>
      <c r="H257">
        <v>19</v>
      </c>
    </row>
    <row r="258" spans="1:8" x14ac:dyDescent="0.3">
      <c r="A258" s="5">
        <v>44384</v>
      </c>
      <c r="B258" t="s">
        <v>13</v>
      </c>
      <c r="C258" t="s">
        <v>14</v>
      </c>
      <c r="D258" t="s">
        <v>15</v>
      </c>
      <c r="E258" t="s">
        <v>16</v>
      </c>
      <c r="F258">
        <v>186181</v>
      </c>
      <c r="G258" s="6">
        <v>168997.07961484266</v>
      </c>
      <c r="H258">
        <v>12</v>
      </c>
    </row>
    <row r="259" spans="1:8" x14ac:dyDescent="0.3">
      <c r="A259" s="5">
        <v>44384</v>
      </c>
      <c r="B259" t="s">
        <v>22</v>
      </c>
      <c r="C259" t="s">
        <v>23</v>
      </c>
      <c r="D259" t="s">
        <v>15</v>
      </c>
      <c r="E259" t="s">
        <v>24</v>
      </c>
      <c r="F259">
        <v>168944</v>
      </c>
      <c r="G259" s="6">
        <v>122401.16484732046</v>
      </c>
      <c r="H259">
        <v>15</v>
      </c>
    </row>
    <row r="260" spans="1:8" x14ac:dyDescent="0.3">
      <c r="A260" s="5">
        <v>44385</v>
      </c>
      <c r="B260" t="s">
        <v>13</v>
      </c>
      <c r="C260" t="s">
        <v>14</v>
      </c>
      <c r="D260" t="s">
        <v>15</v>
      </c>
      <c r="E260" t="s">
        <v>16</v>
      </c>
      <c r="F260">
        <v>113997</v>
      </c>
      <c r="G260" s="6">
        <v>103459.81403036239</v>
      </c>
      <c r="H260">
        <v>15</v>
      </c>
    </row>
    <row r="261" spans="1:8" x14ac:dyDescent="0.3">
      <c r="A261" s="5">
        <v>44385</v>
      </c>
      <c r="B261" t="s">
        <v>25</v>
      </c>
      <c r="C261" t="s">
        <v>33</v>
      </c>
      <c r="D261" t="s">
        <v>15</v>
      </c>
      <c r="E261" t="s">
        <v>37</v>
      </c>
      <c r="F261">
        <v>76926</v>
      </c>
      <c r="G261" s="6">
        <v>55716.663451766537</v>
      </c>
      <c r="H261">
        <v>0</v>
      </c>
    </row>
    <row r="262" spans="1:8" x14ac:dyDescent="0.3">
      <c r="A262" s="5">
        <v>44386</v>
      </c>
      <c r="B262" t="s">
        <v>25</v>
      </c>
      <c r="C262" t="s">
        <v>33</v>
      </c>
      <c r="D262" t="s">
        <v>15</v>
      </c>
      <c r="E262" t="s">
        <v>34</v>
      </c>
      <c r="F262">
        <v>249393</v>
      </c>
      <c r="G262" s="6">
        <v>226315.69108885792</v>
      </c>
      <c r="H262">
        <v>29</v>
      </c>
    </row>
    <row r="263" spans="1:8" x14ac:dyDescent="0.3">
      <c r="A263" s="5">
        <v>44386</v>
      </c>
      <c r="B263" t="s">
        <v>25</v>
      </c>
      <c r="C263" t="s">
        <v>45</v>
      </c>
      <c r="D263" t="s">
        <v>15</v>
      </c>
      <c r="E263" t="s">
        <v>26</v>
      </c>
      <c r="F263">
        <v>259189</v>
      </c>
      <c r="G263" s="6">
        <v>187658.89728939676</v>
      </c>
      <c r="H263">
        <v>19</v>
      </c>
    </row>
    <row r="264" spans="1:8" x14ac:dyDescent="0.3">
      <c r="A264" s="5">
        <v>44387</v>
      </c>
      <c r="B264" t="s">
        <v>13</v>
      </c>
      <c r="C264" t="s">
        <v>14</v>
      </c>
      <c r="D264" t="s">
        <v>15</v>
      </c>
      <c r="E264" t="s">
        <v>16</v>
      </c>
      <c r="F264">
        <v>55140</v>
      </c>
      <c r="G264" s="6">
        <v>50030.135679044412</v>
      </c>
      <c r="H264">
        <v>15</v>
      </c>
    </row>
    <row r="265" spans="1:8" x14ac:dyDescent="0.3">
      <c r="A265" s="5">
        <v>44387</v>
      </c>
      <c r="B265" t="s">
        <v>19</v>
      </c>
      <c r="C265" t="s">
        <v>20</v>
      </c>
      <c r="D265" t="s">
        <v>15</v>
      </c>
      <c r="E265" t="s">
        <v>21</v>
      </c>
      <c r="F265">
        <v>282945</v>
      </c>
      <c r="G265" s="6">
        <v>204825.14764992765</v>
      </c>
      <c r="H265">
        <v>19</v>
      </c>
    </row>
    <row r="266" spans="1:8" x14ac:dyDescent="0.3">
      <c r="A266" s="5">
        <v>44388</v>
      </c>
      <c r="B266" t="s">
        <v>13</v>
      </c>
      <c r="C266" t="s">
        <v>14</v>
      </c>
      <c r="D266" t="s">
        <v>15</v>
      </c>
      <c r="E266" t="s">
        <v>16</v>
      </c>
      <c r="F266">
        <v>75284</v>
      </c>
      <c r="G266" s="6">
        <v>68238.419002375289</v>
      </c>
      <c r="H266">
        <v>15</v>
      </c>
    </row>
    <row r="267" spans="1:8" x14ac:dyDescent="0.3">
      <c r="A267" s="5">
        <v>44388</v>
      </c>
      <c r="B267" t="s">
        <v>19</v>
      </c>
      <c r="C267" t="s">
        <v>20</v>
      </c>
      <c r="D267" t="s">
        <v>15</v>
      </c>
      <c r="E267" t="s">
        <v>21</v>
      </c>
      <c r="F267">
        <v>76200</v>
      </c>
      <c r="G267" s="6">
        <v>55128.271234328095</v>
      </c>
      <c r="H267">
        <v>19</v>
      </c>
    </row>
    <row r="268" spans="1:8" x14ac:dyDescent="0.3">
      <c r="A268" s="5">
        <v>44389</v>
      </c>
      <c r="B268" t="s">
        <v>25</v>
      </c>
      <c r="C268" t="s">
        <v>33</v>
      </c>
      <c r="D268" t="s">
        <v>15</v>
      </c>
      <c r="E268" t="s">
        <v>34</v>
      </c>
      <c r="F268">
        <v>143181</v>
      </c>
      <c r="G268" s="6">
        <v>129756.20630939808</v>
      </c>
      <c r="H268">
        <v>29</v>
      </c>
    </row>
    <row r="269" spans="1:8" x14ac:dyDescent="0.3">
      <c r="A269" s="5">
        <v>44389</v>
      </c>
      <c r="B269" t="s">
        <v>25</v>
      </c>
      <c r="C269" t="s">
        <v>33</v>
      </c>
      <c r="D269" t="s">
        <v>15</v>
      </c>
      <c r="E269" t="s">
        <v>37</v>
      </c>
      <c r="F269">
        <v>105469</v>
      </c>
      <c r="G269" s="6">
        <v>76291.704836800025</v>
      </c>
      <c r="H269">
        <v>0</v>
      </c>
    </row>
    <row r="270" spans="1:8" x14ac:dyDescent="0.3">
      <c r="A270" s="5">
        <v>44390</v>
      </c>
      <c r="B270" t="s">
        <v>13</v>
      </c>
      <c r="C270" t="s">
        <v>14</v>
      </c>
      <c r="D270" t="s">
        <v>15</v>
      </c>
      <c r="E270" t="s">
        <v>16</v>
      </c>
      <c r="F270">
        <v>221295</v>
      </c>
      <c r="G270" s="6">
        <v>200475.39192724176</v>
      </c>
      <c r="H270">
        <v>15</v>
      </c>
    </row>
    <row r="271" spans="1:8" x14ac:dyDescent="0.3">
      <c r="A271" s="5">
        <v>44390</v>
      </c>
      <c r="B271" t="s">
        <v>25</v>
      </c>
      <c r="C271" t="s">
        <v>45</v>
      </c>
      <c r="D271" t="s">
        <v>15</v>
      </c>
      <c r="E271" t="s">
        <v>26</v>
      </c>
      <c r="F271">
        <v>44886</v>
      </c>
      <c r="G271" s="6">
        <v>32431.158237082069</v>
      </c>
      <c r="H271">
        <v>19</v>
      </c>
    </row>
    <row r="272" spans="1:8" x14ac:dyDescent="0.3">
      <c r="A272" s="5">
        <v>44391</v>
      </c>
      <c r="B272" t="s">
        <v>13</v>
      </c>
      <c r="C272" t="s">
        <v>14</v>
      </c>
      <c r="D272" t="s">
        <v>15</v>
      </c>
      <c r="E272" t="s">
        <v>16</v>
      </c>
      <c r="F272">
        <v>572</v>
      </c>
      <c r="G272" s="6">
        <v>517.89468158404145</v>
      </c>
      <c r="H272">
        <v>15</v>
      </c>
    </row>
    <row r="273" spans="1:8" x14ac:dyDescent="0.3">
      <c r="A273" s="5">
        <v>44391</v>
      </c>
      <c r="B273" t="s">
        <v>29</v>
      </c>
      <c r="C273" t="s">
        <v>30</v>
      </c>
      <c r="D273" t="s">
        <v>15</v>
      </c>
      <c r="E273" t="s">
        <v>31</v>
      </c>
      <c r="F273">
        <v>289562</v>
      </c>
      <c r="G273" s="6">
        <v>208706.32455635048</v>
      </c>
      <c r="H273">
        <v>15</v>
      </c>
    </row>
    <row r="274" spans="1:8" x14ac:dyDescent="0.3">
      <c r="A274" s="5">
        <v>44392</v>
      </c>
      <c r="B274" t="s">
        <v>13</v>
      </c>
      <c r="C274" t="s">
        <v>14</v>
      </c>
      <c r="D274" t="s">
        <v>15</v>
      </c>
      <c r="E274" t="s">
        <v>16</v>
      </c>
      <c r="F274">
        <v>255926</v>
      </c>
      <c r="G274" s="6">
        <v>231620.86911911156</v>
      </c>
      <c r="H274">
        <v>15</v>
      </c>
    </row>
    <row r="275" spans="1:8" x14ac:dyDescent="0.3">
      <c r="A275" s="5">
        <v>44392</v>
      </c>
      <c r="B275" t="s">
        <v>22</v>
      </c>
      <c r="C275" t="s">
        <v>23</v>
      </c>
      <c r="D275" t="s">
        <v>15</v>
      </c>
      <c r="E275" t="s">
        <v>24</v>
      </c>
      <c r="F275">
        <v>204866</v>
      </c>
      <c r="G275" s="6">
        <v>147455.19177278329</v>
      </c>
      <c r="H275">
        <v>15</v>
      </c>
    </row>
    <row r="276" spans="1:8" x14ac:dyDescent="0.3">
      <c r="A276" s="5">
        <v>44393</v>
      </c>
      <c r="B276" t="s">
        <v>13</v>
      </c>
      <c r="C276" t="s">
        <v>14</v>
      </c>
      <c r="D276" t="s">
        <v>15</v>
      </c>
      <c r="E276" t="s">
        <v>16</v>
      </c>
      <c r="F276">
        <v>137988</v>
      </c>
      <c r="G276" s="6">
        <v>124739.68736242199</v>
      </c>
      <c r="H276">
        <v>15</v>
      </c>
    </row>
    <row r="277" spans="1:8" x14ac:dyDescent="0.3">
      <c r="A277" s="5">
        <v>44393</v>
      </c>
      <c r="B277" t="s">
        <v>25</v>
      </c>
      <c r="C277" t="s">
        <v>45</v>
      </c>
      <c r="D277" t="s">
        <v>15</v>
      </c>
      <c r="E277" t="s">
        <v>26</v>
      </c>
      <c r="F277">
        <v>48448</v>
      </c>
      <c r="G277" s="6">
        <v>34868.139550536587</v>
      </c>
      <c r="H277">
        <v>19</v>
      </c>
    </row>
    <row r="278" spans="1:8" x14ac:dyDescent="0.3">
      <c r="A278" s="5">
        <v>44394</v>
      </c>
      <c r="B278" t="s">
        <v>13</v>
      </c>
      <c r="C278" t="s">
        <v>14</v>
      </c>
      <c r="D278" t="s">
        <v>15</v>
      </c>
      <c r="E278" t="s">
        <v>16</v>
      </c>
      <c r="F278">
        <v>244457</v>
      </c>
      <c r="G278" s="6">
        <v>220840.51770116363</v>
      </c>
      <c r="H278">
        <v>15</v>
      </c>
    </row>
    <row r="279" spans="1:8" x14ac:dyDescent="0.3">
      <c r="A279" s="5">
        <v>44394</v>
      </c>
      <c r="B279" t="s">
        <v>22</v>
      </c>
      <c r="C279" t="s">
        <v>23</v>
      </c>
      <c r="D279" t="s">
        <v>15</v>
      </c>
      <c r="E279" t="s">
        <v>24</v>
      </c>
      <c r="F279">
        <v>140434</v>
      </c>
      <c r="G279" s="6">
        <v>100899.54933225882</v>
      </c>
      <c r="H279">
        <v>15</v>
      </c>
    </row>
    <row r="280" spans="1:8" x14ac:dyDescent="0.3">
      <c r="A280" s="5">
        <v>44395</v>
      </c>
      <c r="B280" t="s">
        <v>29</v>
      </c>
      <c r="C280" t="s">
        <v>30</v>
      </c>
      <c r="D280" t="s">
        <v>15</v>
      </c>
      <c r="E280" t="s">
        <v>38</v>
      </c>
      <c r="F280">
        <v>60663</v>
      </c>
      <c r="G280" s="6">
        <v>54789.8462797787</v>
      </c>
      <c r="H280">
        <v>0</v>
      </c>
    </row>
    <row r="281" spans="1:8" x14ac:dyDescent="0.3">
      <c r="A281" s="5">
        <v>44395</v>
      </c>
      <c r="B281" t="s">
        <v>25</v>
      </c>
      <c r="C281" t="s">
        <v>45</v>
      </c>
      <c r="D281" t="s">
        <v>15</v>
      </c>
      <c r="E281" t="s">
        <v>26</v>
      </c>
      <c r="F281">
        <v>183609</v>
      </c>
      <c r="G281" s="6">
        <v>131833.84585608321</v>
      </c>
      <c r="H281">
        <v>19</v>
      </c>
    </row>
    <row r="282" spans="1:8" x14ac:dyDescent="0.3">
      <c r="A282" s="5">
        <v>44396</v>
      </c>
      <c r="B282" t="s">
        <v>25</v>
      </c>
      <c r="C282" t="s">
        <v>33</v>
      </c>
      <c r="D282" t="s">
        <v>15</v>
      </c>
      <c r="E282" t="s">
        <v>34</v>
      </c>
      <c r="F282">
        <v>116321</v>
      </c>
      <c r="G282" s="6">
        <v>105044.69746394348</v>
      </c>
      <c r="H282">
        <v>29</v>
      </c>
    </row>
    <row r="283" spans="1:8" x14ac:dyDescent="0.3">
      <c r="A283" s="5">
        <v>44396</v>
      </c>
      <c r="B283" t="s">
        <v>13</v>
      </c>
      <c r="C283" t="s">
        <v>27</v>
      </c>
      <c r="D283" t="s">
        <v>15</v>
      </c>
      <c r="E283" t="s">
        <v>36</v>
      </c>
      <c r="F283">
        <v>25963</v>
      </c>
      <c r="G283" s="6">
        <v>18620.046057188087</v>
      </c>
      <c r="H283">
        <v>0</v>
      </c>
    </row>
    <row r="284" spans="1:8" x14ac:dyDescent="0.3">
      <c r="A284" s="5">
        <v>44397</v>
      </c>
      <c r="B284" t="s">
        <v>13</v>
      </c>
      <c r="C284" t="s">
        <v>14</v>
      </c>
      <c r="D284" t="s">
        <v>15</v>
      </c>
      <c r="E284" t="s">
        <v>16</v>
      </c>
      <c r="F284">
        <v>179179</v>
      </c>
      <c r="G284" s="6">
        <v>161790.27337004131</v>
      </c>
      <c r="H284">
        <v>15</v>
      </c>
    </row>
    <row r="285" spans="1:8" x14ac:dyDescent="0.3">
      <c r="A285" s="5">
        <v>44397</v>
      </c>
      <c r="B285" t="s">
        <v>13</v>
      </c>
      <c r="C285" t="s">
        <v>27</v>
      </c>
      <c r="D285" t="s">
        <v>15</v>
      </c>
      <c r="E285" t="s">
        <v>28</v>
      </c>
      <c r="F285">
        <v>23638</v>
      </c>
      <c r="G285" s="6">
        <v>16950.872572334523</v>
      </c>
      <c r="H285">
        <v>10</v>
      </c>
    </row>
    <row r="286" spans="1:8" x14ac:dyDescent="0.3">
      <c r="A286" s="5">
        <v>44398</v>
      </c>
      <c r="B286" t="s">
        <v>25</v>
      </c>
      <c r="C286" t="s">
        <v>33</v>
      </c>
      <c r="D286" t="s">
        <v>15</v>
      </c>
      <c r="E286" t="s">
        <v>34</v>
      </c>
      <c r="F286">
        <v>31363</v>
      </c>
      <c r="G286" s="6">
        <v>28305.405857135975</v>
      </c>
      <c r="H286">
        <v>29</v>
      </c>
    </row>
    <row r="287" spans="1:8" x14ac:dyDescent="0.3">
      <c r="A287" s="5">
        <v>44398</v>
      </c>
      <c r="B287" t="s">
        <v>22</v>
      </c>
      <c r="C287" t="s">
        <v>23</v>
      </c>
      <c r="D287" t="s">
        <v>15</v>
      </c>
      <c r="E287" t="s">
        <v>24</v>
      </c>
      <c r="F287">
        <v>257995</v>
      </c>
      <c r="G287" s="6">
        <v>184974.6376039501</v>
      </c>
      <c r="H287">
        <v>15</v>
      </c>
    </row>
    <row r="288" spans="1:8" x14ac:dyDescent="0.3">
      <c r="A288" s="5">
        <v>44399</v>
      </c>
      <c r="B288" t="s">
        <v>13</v>
      </c>
      <c r="C288" t="s">
        <v>14</v>
      </c>
      <c r="D288" t="s">
        <v>15</v>
      </c>
      <c r="E288" t="s">
        <v>16</v>
      </c>
      <c r="F288">
        <v>195279</v>
      </c>
      <c r="G288" s="6">
        <v>176167.94735047399</v>
      </c>
      <c r="H288">
        <v>15</v>
      </c>
    </row>
    <row r="289" spans="1:8" x14ac:dyDescent="0.3">
      <c r="A289" s="5">
        <v>44399</v>
      </c>
      <c r="B289" t="s">
        <v>25</v>
      </c>
      <c r="C289" t="s">
        <v>33</v>
      </c>
      <c r="D289" t="s">
        <v>15</v>
      </c>
      <c r="E289" t="s">
        <v>37</v>
      </c>
      <c r="F289">
        <v>219755</v>
      </c>
      <c r="G289" s="6">
        <v>157268.70488248463</v>
      </c>
      <c r="H289">
        <v>0</v>
      </c>
    </row>
    <row r="290" spans="1:8" x14ac:dyDescent="0.3">
      <c r="A290" s="5">
        <v>44400</v>
      </c>
      <c r="B290" t="s">
        <v>13</v>
      </c>
      <c r="C290" t="s">
        <v>14</v>
      </c>
      <c r="D290" t="s">
        <v>15</v>
      </c>
      <c r="E290" t="s">
        <v>16</v>
      </c>
      <c r="F290">
        <v>59346</v>
      </c>
      <c r="G290" s="6">
        <v>53536.959491711277</v>
      </c>
      <c r="H290">
        <v>15</v>
      </c>
    </row>
    <row r="291" spans="1:8" x14ac:dyDescent="0.3">
      <c r="A291" s="5">
        <v>44400</v>
      </c>
      <c r="B291" t="s">
        <v>19</v>
      </c>
      <c r="C291" t="s">
        <v>20</v>
      </c>
      <c r="D291" t="s">
        <v>15</v>
      </c>
      <c r="E291" t="s">
        <v>21</v>
      </c>
      <c r="F291">
        <v>29491</v>
      </c>
      <c r="G291" s="6">
        <v>21100.646747752511</v>
      </c>
      <c r="H291">
        <v>19</v>
      </c>
    </row>
    <row r="292" spans="1:8" x14ac:dyDescent="0.3">
      <c r="A292" s="5">
        <v>44401</v>
      </c>
      <c r="B292" t="s">
        <v>13</v>
      </c>
      <c r="C292" t="s">
        <v>14</v>
      </c>
      <c r="D292" t="s">
        <v>15</v>
      </c>
      <c r="E292" t="s">
        <v>16</v>
      </c>
      <c r="F292">
        <v>291078</v>
      </c>
      <c r="G292" s="6">
        <v>262554.34457728436</v>
      </c>
      <c r="H292">
        <v>12</v>
      </c>
    </row>
    <row r="293" spans="1:8" x14ac:dyDescent="0.3">
      <c r="A293" s="5">
        <v>44401</v>
      </c>
      <c r="B293" t="s">
        <v>13</v>
      </c>
      <c r="C293" t="s">
        <v>27</v>
      </c>
      <c r="D293" t="s">
        <v>15</v>
      </c>
      <c r="E293" t="s">
        <v>36</v>
      </c>
      <c r="F293">
        <v>224145</v>
      </c>
      <c r="G293" s="6">
        <v>160313.70445344129</v>
      </c>
      <c r="H293">
        <v>0</v>
      </c>
    </row>
    <row r="294" spans="1:8" x14ac:dyDescent="0.3">
      <c r="A294" s="5">
        <v>44402</v>
      </c>
      <c r="B294" t="s">
        <v>13</v>
      </c>
      <c r="C294" t="s">
        <v>14</v>
      </c>
      <c r="D294" t="s">
        <v>15</v>
      </c>
      <c r="E294" t="s">
        <v>16</v>
      </c>
      <c r="F294">
        <v>103416</v>
      </c>
      <c r="G294" s="6">
        <v>93280.185632377747</v>
      </c>
      <c r="H294">
        <v>15</v>
      </c>
    </row>
    <row r="295" spans="1:8" x14ac:dyDescent="0.3">
      <c r="A295" s="5">
        <v>44402</v>
      </c>
      <c r="B295" t="s">
        <v>13</v>
      </c>
      <c r="C295" t="s">
        <v>27</v>
      </c>
      <c r="D295" t="s">
        <v>15</v>
      </c>
      <c r="E295" t="s">
        <v>28</v>
      </c>
      <c r="F295">
        <v>267179</v>
      </c>
      <c r="G295" s="6">
        <v>190878.85974475727</v>
      </c>
      <c r="H295">
        <v>10</v>
      </c>
    </row>
    <row r="296" spans="1:8" x14ac:dyDescent="0.3">
      <c r="A296" s="5">
        <v>44403</v>
      </c>
      <c r="B296" t="s">
        <v>25</v>
      </c>
      <c r="C296" t="s">
        <v>33</v>
      </c>
      <c r="D296" t="s">
        <v>15</v>
      </c>
      <c r="E296" t="s">
        <v>34</v>
      </c>
      <c r="F296">
        <v>185016</v>
      </c>
      <c r="G296" s="6">
        <v>166849.00443008286</v>
      </c>
      <c r="H296">
        <v>29</v>
      </c>
    </row>
    <row r="297" spans="1:8" x14ac:dyDescent="0.3">
      <c r="A297" s="5">
        <v>44403</v>
      </c>
      <c r="B297" t="s">
        <v>25</v>
      </c>
      <c r="C297" t="s">
        <v>33</v>
      </c>
      <c r="D297" t="s">
        <v>15</v>
      </c>
      <c r="E297" t="s">
        <v>37</v>
      </c>
      <c r="F297">
        <v>285669</v>
      </c>
      <c r="G297" s="6">
        <v>204032.64900122298</v>
      </c>
      <c r="H297">
        <v>0</v>
      </c>
    </row>
    <row r="298" spans="1:8" x14ac:dyDescent="0.3">
      <c r="A298" s="5">
        <v>44404</v>
      </c>
      <c r="B298" t="s">
        <v>13</v>
      </c>
      <c r="C298" t="s">
        <v>17</v>
      </c>
      <c r="D298" t="s">
        <v>15</v>
      </c>
      <c r="E298" t="s">
        <v>39</v>
      </c>
      <c r="F298">
        <v>33021</v>
      </c>
      <c r="G298" s="6">
        <v>29745.916889427604</v>
      </c>
      <c r="H298">
        <v>0</v>
      </c>
    </row>
    <row r="299" spans="1:8" x14ac:dyDescent="0.3">
      <c r="A299" s="5">
        <v>44404</v>
      </c>
      <c r="B299" t="s">
        <v>13</v>
      </c>
      <c r="C299" t="s">
        <v>27</v>
      </c>
      <c r="D299" t="s">
        <v>15</v>
      </c>
      <c r="E299" t="s">
        <v>36</v>
      </c>
      <c r="F299">
        <v>148850</v>
      </c>
      <c r="G299" s="6">
        <v>106193.36862445153</v>
      </c>
      <c r="H299">
        <v>0</v>
      </c>
    </row>
    <row r="300" spans="1:8" x14ac:dyDescent="0.3">
      <c r="A300" s="5">
        <v>44405</v>
      </c>
      <c r="B300" t="s">
        <v>25</v>
      </c>
      <c r="C300" t="s">
        <v>33</v>
      </c>
      <c r="D300" t="s">
        <v>15</v>
      </c>
      <c r="E300" t="s">
        <v>34</v>
      </c>
      <c r="F300">
        <v>291355</v>
      </c>
      <c r="G300" s="6">
        <v>262164.31362775393</v>
      </c>
      <c r="H300">
        <v>29</v>
      </c>
    </row>
    <row r="301" spans="1:8" x14ac:dyDescent="0.3">
      <c r="A301" s="5">
        <v>44405</v>
      </c>
      <c r="B301" t="s">
        <v>25</v>
      </c>
      <c r="C301" t="s">
        <v>45</v>
      </c>
      <c r="D301" t="s">
        <v>15</v>
      </c>
      <c r="E301" t="s">
        <v>26</v>
      </c>
      <c r="F301">
        <v>156160</v>
      </c>
      <c r="G301" s="6">
        <v>111404.66652901094</v>
      </c>
      <c r="H301">
        <v>19</v>
      </c>
    </row>
    <row r="302" spans="1:8" x14ac:dyDescent="0.3">
      <c r="A302" s="5">
        <v>44406</v>
      </c>
      <c r="B302" t="s">
        <v>13</v>
      </c>
      <c r="C302" t="s">
        <v>17</v>
      </c>
      <c r="D302" t="s">
        <v>15</v>
      </c>
      <c r="E302" t="s">
        <v>18</v>
      </c>
      <c r="F302">
        <v>115657</v>
      </c>
      <c r="G302" s="6">
        <v>104046.22210467706</v>
      </c>
      <c r="H302">
        <v>10</v>
      </c>
    </row>
    <row r="303" spans="1:8" x14ac:dyDescent="0.3">
      <c r="A303" s="5">
        <v>44406</v>
      </c>
      <c r="B303" t="s">
        <v>29</v>
      </c>
      <c r="C303" t="s">
        <v>30</v>
      </c>
      <c r="D303" t="s">
        <v>15</v>
      </c>
      <c r="E303" t="s">
        <v>31</v>
      </c>
      <c r="F303">
        <v>301551</v>
      </c>
      <c r="G303" s="6">
        <v>214628.02703196718</v>
      </c>
      <c r="H303">
        <v>15</v>
      </c>
    </row>
    <row r="304" spans="1:8" x14ac:dyDescent="0.3">
      <c r="A304" s="5">
        <v>44407</v>
      </c>
      <c r="B304" t="s">
        <v>29</v>
      </c>
      <c r="C304" t="s">
        <v>30</v>
      </c>
      <c r="D304" t="s">
        <v>15</v>
      </c>
      <c r="E304" t="s">
        <v>38</v>
      </c>
      <c r="F304">
        <v>91282</v>
      </c>
      <c r="G304" s="6">
        <v>82112.79441406249</v>
      </c>
      <c r="H304">
        <v>0</v>
      </c>
    </row>
    <row r="305" spans="1:8" x14ac:dyDescent="0.3">
      <c r="A305" s="5">
        <v>44407</v>
      </c>
      <c r="B305" t="s">
        <v>29</v>
      </c>
      <c r="C305" t="s">
        <v>30</v>
      </c>
      <c r="D305" t="s">
        <v>15</v>
      </c>
      <c r="E305" t="s">
        <v>31</v>
      </c>
      <c r="F305">
        <v>115802</v>
      </c>
      <c r="G305" s="6">
        <v>82400.840708806791</v>
      </c>
      <c r="H305">
        <v>15</v>
      </c>
    </row>
    <row r="306" spans="1:8" x14ac:dyDescent="0.3">
      <c r="A306" s="5">
        <v>44408</v>
      </c>
      <c r="B306" t="s">
        <v>13</v>
      </c>
      <c r="C306" t="s">
        <v>17</v>
      </c>
      <c r="D306" t="s">
        <v>15</v>
      </c>
      <c r="E306" t="s">
        <v>39</v>
      </c>
      <c r="F306">
        <v>100170</v>
      </c>
      <c r="G306" s="6">
        <v>90102.92744897677</v>
      </c>
      <c r="H306">
        <v>0</v>
      </c>
    </row>
    <row r="307" spans="1:8" x14ac:dyDescent="0.3">
      <c r="A307" s="5">
        <v>44408</v>
      </c>
      <c r="B307" t="s">
        <v>19</v>
      </c>
      <c r="C307" t="s">
        <v>20</v>
      </c>
      <c r="D307" t="s">
        <v>15</v>
      </c>
      <c r="E307" t="s">
        <v>21</v>
      </c>
      <c r="F307">
        <v>178443</v>
      </c>
      <c r="G307" s="6">
        <v>126822.90137502491</v>
      </c>
      <c r="H307">
        <v>19</v>
      </c>
    </row>
    <row r="308" spans="1:8" x14ac:dyDescent="0.3">
      <c r="A308" s="5">
        <v>44409</v>
      </c>
      <c r="B308" t="s">
        <v>25</v>
      </c>
      <c r="C308" t="s">
        <v>33</v>
      </c>
      <c r="D308" t="s">
        <v>15</v>
      </c>
      <c r="E308" t="s">
        <v>34</v>
      </c>
      <c r="F308">
        <v>124833</v>
      </c>
      <c r="G308" s="6">
        <v>112277.3934321618</v>
      </c>
      <c r="H308">
        <v>29</v>
      </c>
    </row>
    <row r="309" spans="1:8" x14ac:dyDescent="0.3">
      <c r="A309" s="5">
        <v>44409</v>
      </c>
      <c r="B309" t="s">
        <v>25</v>
      </c>
      <c r="C309" t="s">
        <v>33</v>
      </c>
      <c r="D309" t="s">
        <v>15</v>
      </c>
      <c r="E309" t="s">
        <v>37</v>
      </c>
      <c r="F309">
        <v>297583</v>
      </c>
      <c r="G309" s="6">
        <v>211438.72185856223</v>
      </c>
      <c r="H309">
        <v>0</v>
      </c>
    </row>
    <row r="310" spans="1:8" x14ac:dyDescent="0.3">
      <c r="A310" s="5">
        <v>44410</v>
      </c>
      <c r="B310" t="s">
        <v>13</v>
      </c>
      <c r="C310" t="s">
        <v>17</v>
      </c>
      <c r="D310" t="s">
        <v>15</v>
      </c>
      <c r="E310" t="s">
        <v>39</v>
      </c>
      <c r="F310">
        <v>285038</v>
      </c>
      <c r="G310" s="6">
        <v>256344.18531174725</v>
      </c>
      <c r="H310">
        <v>0</v>
      </c>
    </row>
    <row r="311" spans="1:8" x14ac:dyDescent="0.3">
      <c r="A311" s="5">
        <v>44410</v>
      </c>
      <c r="B311" t="s">
        <v>13</v>
      </c>
      <c r="C311" t="s">
        <v>27</v>
      </c>
      <c r="D311" t="s">
        <v>15</v>
      </c>
      <c r="E311" t="s">
        <v>36</v>
      </c>
      <c r="F311">
        <v>66087</v>
      </c>
      <c r="G311" s="6">
        <v>46923.628324792749</v>
      </c>
      <c r="H311">
        <v>0</v>
      </c>
    </row>
    <row r="312" spans="1:8" x14ac:dyDescent="0.3">
      <c r="A312" s="5">
        <v>44411</v>
      </c>
      <c r="B312" t="s">
        <v>25</v>
      </c>
      <c r="C312" t="s">
        <v>33</v>
      </c>
      <c r="D312" t="s">
        <v>15</v>
      </c>
      <c r="E312" t="s">
        <v>34</v>
      </c>
      <c r="F312">
        <v>185545</v>
      </c>
      <c r="G312" s="6">
        <v>166847.2965132191</v>
      </c>
      <c r="H312">
        <v>29</v>
      </c>
    </row>
    <row r="313" spans="1:8" x14ac:dyDescent="0.3">
      <c r="A313" s="5">
        <v>44411</v>
      </c>
      <c r="B313" t="s">
        <v>13</v>
      </c>
      <c r="C313" t="s">
        <v>27</v>
      </c>
      <c r="D313" t="s">
        <v>15</v>
      </c>
      <c r="E313" t="s">
        <v>28</v>
      </c>
      <c r="F313">
        <v>131363</v>
      </c>
      <c r="G313" s="6">
        <v>93235.206090898515</v>
      </c>
      <c r="H313">
        <v>10</v>
      </c>
    </row>
    <row r="314" spans="1:8" x14ac:dyDescent="0.3">
      <c r="A314" s="5">
        <v>44412</v>
      </c>
      <c r="B314" t="s">
        <v>13</v>
      </c>
      <c r="C314" t="s">
        <v>14</v>
      </c>
      <c r="D314" t="s">
        <v>15</v>
      </c>
      <c r="E314" t="s">
        <v>16</v>
      </c>
      <c r="F314">
        <v>117707</v>
      </c>
      <c r="G314" s="6">
        <v>105838.45635178147</v>
      </c>
      <c r="H314">
        <v>15</v>
      </c>
    </row>
    <row r="315" spans="1:8" x14ac:dyDescent="0.3">
      <c r="A315" s="5">
        <v>44412</v>
      </c>
      <c r="B315" t="s">
        <v>13</v>
      </c>
      <c r="C315" t="s">
        <v>27</v>
      </c>
      <c r="D315" t="s">
        <v>15</v>
      </c>
      <c r="E315" t="s">
        <v>28</v>
      </c>
      <c r="F315">
        <v>134875</v>
      </c>
      <c r="G315" s="6">
        <v>95654.483037156708</v>
      </c>
      <c r="H315">
        <v>10</v>
      </c>
    </row>
    <row r="316" spans="1:8" x14ac:dyDescent="0.3">
      <c r="A316" s="5">
        <v>44413</v>
      </c>
      <c r="B316" t="s">
        <v>13</v>
      </c>
      <c r="C316" t="s">
        <v>14</v>
      </c>
      <c r="D316" t="s">
        <v>15</v>
      </c>
      <c r="E316" t="s">
        <v>16</v>
      </c>
      <c r="F316">
        <v>130493</v>
      </c>
      <c r="G316" s="6">
        <v>117327.90558797665</v>
      </c>
      <c r="H316">
        <v>12</v>
      </c>
    </row>
    <row r="317" spans="1:8" x14ac:dyDescent="0.3">
      <c r="A317" s="5">
        <v>44413</v>
      </c>
      <c r="B317" t="s">
        <v>19</v>
      </c>
      <c r="C317" t="s">
        <v>20</v>
      </c>
      <c r="D317" t="s">
        <v>15</v>
      </c>
      <c r="E317" t="s">
        <v>21</v>
      </c>
      <c r="F317">
        <v>81292</v>
      </c>
      <c r="G317" s="6">
        <v>57602.731846226867</v>
      </c>
      <c r="H317">
        <v>11</v>
      </c>
    </row>
    <row r="318" spans="1:8" x14ac:dyDescent="0.3">
      <c r="A318" s="5">
        <v>44414</v>
      </c>
      <c r="B318" t="s">
        <v>25</v>
      </c>
      <c r="C318" t="s">
        <v>33</v>
      </c>
      <c r="D318" t="s">
        <v>15</v>
      </c>
      <c r="E318" t="s">
        <v>34</v>
      </c>
      <c r="F318">
        <v>234175</v>
      </c>
      <c r="G318" s="6">
        <v>210462.03494014879</v>
      </c>
      <c r="H318">
        <v>29</v>
      </c>
    </row>
    <row r="319" spans="1:8" x14ac:dyDescent="0.3">
      <c r="A319" s="5">
        <v>44414</v>
      </c>
      <c r="B319" t="s">
        <v>19</v>
      </c>
      <c r="C319" t="s">
        <v>20</v>
      </c>
      <c r="D319" t="s">
        <v>15</v>
      </c>
      <c r="E319" t="s">
        <v>21</v>
      </c>
      <c r="F319">
        <v>5737</v>
      </c>
      <c r="G319" s="6">
        <v>4061.3743101461578</v>
      </c>
      <c r="H319">
        <v>10</v>
      </c>
    </row>
    <row r="320" spans="1:8" x14ac:dyDescent="0.3">
      <c r="A320" s="5">
        <v>44415</v>
      </c>
      <c r="B320" t="s">
        <v>13</v>
      </c>
      <c r="C320" t="s">
        <v>14</v>
      </c>
      <c r="D320" t="s">
        <v>15</v>
      </c>
      <c r="E320" t="s">
        <v>16</v>
      </c>
      <c r="F320">
        <v>87709</v>
      </c>
      <c r="G320" s="6">
        <v>78797.690715048026</v>
      </c>
      <c r="H320">
        <v>15</v>
      </c>
    </row>
    <row r="321" spans="1:8" x14ac:dyDescent="0.3">
      <c r="A321" s="5">
        <v>44415</v>
      </c>
      <c r="B321" t="s">
        <v>22</v>
      </c>
      <c r="C321" t="s">
        <v>23</v>
      </c>
      <c r="D321" t="s">
        <v>15</v>
      </c>
      <c r="E321" t="s">
        <v>24</v>
      </c>
      <c r="F321">
        <v>103026</v>
      </c>
      <c r="G321" s="6">
        <v>72815.407527071715</v>
      </c>
      <c r="H321">
        <v>15</v>
      </c>
    </row>
    <row r="322" spans="1:8" x14ac:dyDescent="0.3">
      <c r="A322" s="5">
        <v>44416</v>
      </c>
      <c r="B322" t="s">
        <v>13</v>
      </c>
      <c r="C322" t="s">
        <v>14</v>
      </c>
      <c r="D322" t="s">
        <v>15</v>
      </c>
      <c r="E322" t="s">
        <v>16</v>
      </c>
      <c r="F322">
        <v>168041</v>
      </c>
      <c r="G322" s="6">
        <v>150919.06772422208</v>
      </c>
      <c r="H322">
        <v>12</v>
      </c>
    </row>
    <row r="323" spans="1:8" x14ac:dyDescent="0.3">
      <c r="A323" s="5">
        <v>44416</v>
      </c>
      <c r="B323" t="s">
        <v>19</v>
      </c>
      <c r="C323" t="s">
        <v>20</v>
      </c>
      <c r="D323" t="s">
        <v>15</v>
      </c>
      <c r="E323" t="s">
        <v>21</v>
      </c>
      <c r="F323">
        <v>195193</v>
      </c>
      <c r="G323" s="6">
        <v>137897.18552534899</v>
      </c>
      <c r="H323">
        <v>19</v>
      </c>
    </row>
    <row r="324" spans="1:8" x14ac:dyDescent="0.3">
      <c r="A324" s="5">
        <v>44417</v>
      </c>
      <c r="B324" t="s">
        <v>13</v>
      </c>
      <c r="C324" t="s">
        <v>17</v>
      </c>
      <c r="D324" t="s">
        <v>15</v>
      </c>
      <c r="E324" t="s">
        <v>39</v>
      </c>
      <c r="F324">
        <v>235480</v>
      </c>
      <c r="G324" s="6">
        <v>211447.15829584209</v>
      </c>
      <c r="H324">
        <v>0</v>
      </c>
    </row>
    <row r="325" spans="1:8" x14ac:dyDescent="0.3">
      <c r="A325" s="5">
        <v>44417</v>
      </c>
      <c r="B325" t="s">
        <v>19</v>
      </c>
      <c r="C325" t="s">
        <v>20</v>
      </c>
      <c r="D325" t="s">
        <v>15</v>
      </c>
      <c r="E325" t="s">
        <v>21</v>
      </c>
      <c r="F325">
        <v>54210</v>
      </c>
      <c r="G325" s="6">
        <v>38229.306160069638</v>
      </c>
      <c r="H325">
        <v>19</v>
      </c>
    </row>
    <row r="326" spans="1:8" x14ac:dyDescent="0.3">
      <c r="A326" s="5">
        <v>44418</v>
      </c>
      <c r="B326" t="s">
        <v>13</v>
      </c>
      <c r="C326" t="s">
        <v>17</v>
      </c>
      <c r="D326" t="s">
        <v>15</v>
      </c>
      <c r="E326" t="s">
        <v>39</v>
      </c>
      <c r="F326">
        <v>158081</v>
      </c>
      <c r="G326" s="6">
        <v>141891.71885236198</v>
      </c>
      <c r="H326">
        <v>0</v>
      </c>
    </row>
    <row r="327" spans="1:8" x14ac:dyDescent="0.3">
      <c r="A327" s="5">
        <v>44418</v>
      </c>
      <c r="B327" t="s">
        <v>13</v>
      </c>
      <c r="C327" t="s">
        <v>27</v>
      </c>
      <c r="D327" t="s">
        <v>15</v>
      </c>
      <c r="E327" t="s">
        <v>28</v>
      </c>
      <c r="F327">
        <v>122746</v>
      </c>
      <c r="G327" s="6">
        <v>86529.069500287194</v>
      </c>
      <c r="H327">
        <v>10</v>
      </c>
    </row>
    <row r="328" spans="1:8" x14ac:dyDescent="0.3">
      <c r="A328" s="5">
        <v>44419</v>
      </c>
      <c r="B328" t="s">
        <v>13</v>
      </c>
      <c r="C328" t="s">
        <v>17</v>
      </c>
      <c r="D328" t="s">
        <v>15</v>
      </c>
      <c r="E328" t="s">
        <v>39</v>
      </c>
      <c r="F328">
        <v>182589</v>
      </c>
      <c r="G328" s="6">
        <v>163856.76987892357</v>
      </c>
      <c r="H328">
        <v>0</v>
      </c>
    </row>
    <row r="329" spans="1:8" x14ac:dyDescent="0.3">
      <c r="A329" s="5">
        <v>44419</v>
      </c>
      <c r="B329" t="s">
        <v>29</v>
      </c>
      <c r="C329" t="s">
        <v>30</v>
      </c>
      <c r="D329" t="s">
        <v>15</v>
      </c>
      <c r="E329" t="s">
        <v>31</v>
      </c>
      <c r="F329">
        <v>195744</v>
      </c>
      <c r="G329" s="6">
        <v>137969.22938083368</v>
      </c>
      <c r="H329">
        <v>15</v>
      </c>
    </row>
    <row r="330" spans="1:8" x14ac:dyDescent="0.3">
      <c r="A330" s="5">
        <v>44420</v>
      </c>
      <c r="B330" t="s">
        <v>25</v>
      </c>
      <c r="C330" t="s">
        <v>33</v>
      </c>
      <c r="D330" t="s">
        <v>15</v>
      </c>
      <c r="E330" t="s">
        <v>34</v>
      </c>
      <c r="F330">
        <v>154448</v>
      </c>
      <c r="G330" s="6">
        <v>138577.82198198198</v>
      </c>
      <c r="H330">
        <v>29</v>
      </c>
    </row>
    <row r="331" spans="1:8" x14ac:dyDescent="0.3">
      <c r="A331" s="5">
        <v>44420</v>
      </c>
      <c r="B331" t="s">
        <v>13</v>
      </c>
      <c r="C331" t="s">
        <v>14</v>
      </c>
      <c r="D331" t="s">
        <v>15</v>
      </c>
      <c r="E331" t="s">
        <v>40</v>
      </c>
      <c r="F331">
        <v>181789</v>
      </c>
      <c r="G331" s="6">
        <v>127838.89954647343</v>
      </c>
      <c r="H331">
        <v>0</v>
      </c>
    </row>
    <row r="332" spans="1:8" x14ac:dyDescent="0.3">
      <c r="A332" s="5">
        <v>44421</v>
      </c>
      <c r="B332" t="s">
        <v>13</v>
      </c>
      <c r="C332" t="s">
        <v>17</v>
      </c>
      <c r="D332" t="s">
        <v>15</v>
      </c>
      <c r="E332" t="s">
        <v>39</v>
      </c>
      <c r="F332">
        <v>112755</v>
      </c>
      <c r="G332" s="6">
        <v>101140.61612857152</v>
      </c>
      <c r="H332">
        <v>0</v>
      </c>
    </row>
    <row r="333" spans="1:8" x14ac:dyDescent="0.3">
      <c r="A333" s="5">
        <v>44421</v>
      </c>
      <c r="B333" t="s">
        <v>22</v>
      </c>
      <c r="C333" t="s">
        <v>23</v>
      </c>
      <c r="D333" t="s">
        <v>15</v>
      </c>
      <c r="E333" t="s">
        <v>24</v>
      </c>
      <c r="F333">
        <v>9246</v>
      </c>
      <c r="G333" s="6">
        <v>6498.6555269922874</v>
      </c>
      <c r="H333">
        <v>15</v>
      </c>
    </row>
    <row r="334" spans="1:8" x14ac:dyDescent="0.3">
      <c r="A334" s="5">
        <v>44422</v>
      </c>
      <c r="B334" t="s">
        <v>13</v>
      </c>
      <c r="C334" t="s">
        <v>17</v>
      </c>
      <c r="D334" t="s">
        <v>15</v>
      </c>
      <c r="E334" t="s">
        <v>39</v>
      </c>
      <c r="F334">
        <v>70134</v>
      </c>
      <c r="G334" s="6">
        <v>62879.692428875918</v>
      </c>
      <c r="H334">
        <v>0</v>
      </c>
    </row>
    <row r="335" spans="1:8" x14ac:dyDescent="0.3">
      <c r="A335" s="5">
        <v>44422</v>
      </c>
      <c r="B335" t="s">
        <v>22</v>
      </c>
      <c r="C335" t="s">
        <v>23</v>
      </c>
      <c r="D335" t="s">
        <v>15</v>
      </c>
      <c r="E335" t="s">
        <v>24</v>
      </c>
      <c r="F335">
        <v>195667</v>
      </c>
      <c r="G335" s="6">
        <v>137510.76279216676</v>
      </c>
      <c r="H335">
        <v>15</v>
      </c>
    </row>
    <row r="336" spans="1:8" x14ac:dyDescent="0.3">
      <c r="A336" s="5">
        <v>44423</v>
      </c>
      <c r="B336" t="s">
        <v>13</v>
      </c>
      <c r="C336" t="s">
        <v>17</v>
      </c>
      <c r="D336" t="s">
        <v>15</v>
      </c>
      <c r="E336" t="s">
        <v>39</v>
      </c>
      <c r="F336">
        <v>186466</v>
      </c>
      <c r="G336" s="6">
        <v>167171.26665262273</v>
      </c>
      <c r="H336">
        <v>0</v>
      </c>
    </row>
    <row r="337" spans="1:8" x14ac:dyDescent="0.3">
      <c r="A337" s="5">
        <v>44423</v>
      </c>
      <c r="B337" t="s">
        <v>13</v>
      </c>
      <c r="C337" t="s">
        <v>27</v>
      </c>
      <c r="D337" t="s">
        <v>15</v>
      </c>
      <c r="E337" t="s">
        <v>36</v>
      </c>
      <c r="F337">
        <v>126166</v>
      </c>
      <c r="G337" s="6">
        <v>88592.335441990261</v>
      </c>
      <c r="H337">
        <v>0</v>
      </c>
    </row>
    <row r="338" spans="1:8" x14ac:dyDescent="0.3">
      <c r="A338" s="5">
        <v>44424</v>
      </c>
      <c r="B338" t="s">
        <v>29</v>
      </c>
      <c r="C338" t="s">
        <v>30</v>
      </c>
      <c r="D338" t="s">
        <v>15</v>
      </c>
      <c r="E338" t="s">
        <v>38</v>
      </c>
      <c r="F338">
        <v>31421</v>
      </c>
      <c r="G338" s="6">
        <v>28167.053414118869</v>
      </c>
      <c r="H338">
        <v>0</v>
      </c>
    </row>
    <row r="339" spans="1:8" x14ac:dyDescent="0.3">
      <c r="A339" s="5">
        <v>44424</v>
      </c>
      <c r="B339" t="s">
        <v>13</v>
      </c>
      <c r="C339" t="s">
        <v>27</v>
      </c>
      <c r="D339" t="s">
        <v>15</v>
      </c>
      <c r="E339" t="s">
        <v>28</v>
      </c>
      <c r="F339">
        <v>115440</v>
      </c>
      <c r="G339" s="6">
        <v>81058.157543391193</v>
      </c>
      <c r="H339">
        <v>10</v>
      </c>
    </row>
    <row r="340" spans="1:8" x14ac:dyDescent="0.3">
      <c r="A340" s="5">
        <v>44425</v>
      </c>
      <c r="B340" t="s">
        <v>29</v>
      </c>
      <c r="C340" t="s">
        <v>30</v>
      </c>
      <c r="D340" t="s">
        <v>15</v>
      </c>
      <c r="E340" t="s">
        <v>38</v>
      </c>
      <c r="F340">
        <v>153253</v>
      </c>
      <c r="G340" s="6">
        <v>137373.46632134146</v>
      </c>
      <c r="H340">
        <v>0</v>
      </c>
    </row>
    <row r="341" spans="1:8" x14ac:dyDescent="0.3">
      <c r="A341" s="5">
        <v>44425</v>
      </c>
      <c r="B341" t="s">
        <v>13</v>
      </c>
      <c r="C341" t="s">
        <v>27</v>
      </c>
      <c r="D341" t="s">
        <v>15</v>
      </c>
      <c r="E341" t="s">
        <v>28</v>
      </c>
      <c r="F341">
        <v>18660</v>
      </c>
      <c r="G341" s="6">
        <v>13083.647331786542</v>
      </c>
      <c r="H341">
        <v>10</v>
      </c>
    </row>
    <row r="342" spans="1:8" x14ac:dyDescent="0.3">
      <c r="A342" s="5">
        <v>44426</v>
      </c>
      <c r="B342" t="s">
        <v>13</v>
      </c>
      <c r="C342" t="s">
        <v>14</v>
      </c>
      <c r="D342" t="s">
        <v>15</v>
      </c>
      <c r="E342" t="s">
        <v>16</v>
      </c>
      <c r="F342">
        <v>86403</v>
      </c>
      <c r="G342" s="6">
        <v>77435.004600538596</v>
      </c>
      <c r="H342">
        <v>12</v>
      </c>
    </row>
    <row r="343" spans="1:8" x14ac:dyDescent="0.3">
      <c r="A343" s="5">
        <v>44426</v>
      </c>
      <c r="B343" t="s">
        <v>13</v>
      </c>
      <c r="C343" t="s">
        <v>27</v>
      </c>
      <c r="D343" t="s">
        <v>15</v>
      </c>
      <c r="E343" t="s">
        <v>28</v>
      </c>
      <c r="F343">
        <v>254646</v>
      </c>
      <c r="G343" s="6">
        <v>178450.08871466885</v>
      </c>
      <c r="H343">
        <v>10</v>
      </c>
    </row>
    <row r="344" spans="1:8" x14ac:dyDescent="0.3">
      <c r="A344" s="5">
        <v>44427</v>
      </c>
      <c r="B344" t="s">
        <v>13</v>
      </c>
      <c r="C344" t="s">
        <v>14</v>
      </c>
      <c r="D344" t="s">
        <v>15</v>
      </c>
      <c r="E344" t="s">
        <v>16</v>
      </c>
      <c r="F344">
        <v>255936</v>
      </c>
      <c r="G344" s="6">
        <v>229334.36476073944</v>
      </c>
      <c r="H344">
        <v>15</v>
      </c>
    </row>
    <row r="345" spans="1:8" x14ac:dyDescent="0.3">
      <c r="A345" s="5">
        <v>44427</v>
      </c>
      <c r="B345" t="s">
        <v>13</v>
      </c>
      <c r="C345" t="s">
        <v>27</v>
      </c>
      <c r="D345" t="s">
        <v>15</v>
      </c>
      <c r="E345" t="s">
        <v>28</v>
      </c>
      <c r="F345">
        <v>278482</v>
      </c>
      <c r="G345" s="6">
        <v>195079.05491539498</v>
      </c>
      <c r="H345">
        <v>10</v>
      </c>
    </row>
    <row r="346" spans="1:8" x14ac:dyDescent="0.3">
      <c r="A346" s="5">
        <v>44428</v>
      </c>
      <c r="B346" t="s">
        <v>13</v>
      </c>
      <c r="C346" t="s">
        <v>17</v>
      </c>
      <c r="D346" t="s">
        <v>15</v>
      </c>
      <c r="E346" t="s">
        <v>39</v>
      </c>
      <c r="F346">
        <v>155729</v>
      </c>
      <c r="G346" s="6">
        <v>139517.90019122709</v>
      </c>
      <c r="H346">
        <v>0</v>
      </c>
    </row>
    <row r="347" spans="1:8" x14ac:dyDescent="0.3">
      <c r="A347" s="5">
        <v>44428</v>
      </c>
      <c r="B347" t="s">
        <v>13</v>
      </c>
      <c r="C347" t="s">
        <v>17</v>
      </c>
      <c r="D347" t="s">
        <v>15</v>
      </c>
      <c r="E347" t="s">
        <v>18</v>
      </c>
      <c r="F347">
        <v>271878</v>
      </c>
      <c r="G347" s="6">
        <v>190254.20910039378</v>
      </c>
      <c r="H347">
        <v>20</v>
      </c>
    </row>
    <row r="348" spans="1:8" x14ac:dyDescent="0.3">
      <c r="A348" s="5">
        <v>44429</v>
      </c>
      <c r="B348" t="s">
        <v>13</v>
      </c>
      <c r="C348" t="s">
        <v>17</v>
      </c>
      <c r="D348" t="s">
        <v>15</v>
      </c>
      <c r="E348" t="s">
        <v>39</v>
      </c>
      <c r="F348">
        <v>43886</v>
      </c>
      <c r="G348" s="6">
        <v>39313.635213156827</v>
      </c>
      <c r="H348">
        <v>0</v>
      </c>
    </row>
    <row r="349" spans="1:8" x14ac:dyDescent="0.3">
      <c r="A349" s="5">
        <v>44429</v>
      </c>
      <c r="B349" t="s">
        <v>13</v>
      </c>
      <c r="C349" t="s">
        <v>14</v>
      </c>
      <c r="D349" t="s">
        <v>15</v>
      </c>
      <c r="E349" t="s">
        <v>41</v>
      </c>
      <c r="F349">
        <v>17672</v>
      </c>
      <c r="G349" s="6">
        <v>12349.404782025153</v>
      </c>
      <c r="H349">
        <v>0</v>
      </c>
    </row>
    <row r="350" spans="1:8" x14ac:dyDescent="0.3">
      <c r="A350" s="5">
        <v>44430</v>
      </c>
      <c r="B350" t="s">
        <v>13</v>
      </c>
      <c r="C350" t="s">
        <v>14</v>
      </c>
      <c r="D350" t="s">
        <v>15</v>
      </c>
      <c r="E350" t="s">
        <v>16</v>
      </c>
      <c r="F350">
        <v>216888</v>
      </c>
      <c r="G350" s="6">
        <v>194274.0218532008</v>
      </c>
      <c r="H350">
        <v>15</v>
      </c>
    </row>
    <row r="351" spans="1:8" x14ac:dyDescent="0.3">
      <c r="A351" s="5">
        <v>44430</v>
      </c>
      <c r="B351" t="s">
        <v>13</v>
      </c>
      <c r="C351" t="s">
        <v>27</v>
      </c>
      <c r="D351" t="s">
        <v>15</v>
      </c>
      <c r="E351" t="s">
        <v>28</v>
      </c>
      <c r="F351">
        <v>139067</v>
      </c>
      <c r="G351" s="6">
        <v>97025.637176735152</v>
      </c>
      <c r="H351">
        <v>10</v>
      </c>
    </row>
    <row r="352" spans="1:8" x14ac:dyDescent="0.3">
      <c r="A352" s="5">
        <v>44431</v>
      </c>
      <c r="B352" t="s">
        <v>13</v>
      </c>
      <c r="C352" t="s">
        <v>17</v>
      </c>
      <c r="D352" t="s">
        <v>15</v>
      </c>
      <c r="E352" t="s">
        <v>18</v>
      </c>
      <c r="F352">
        <v>227092</v>
      </c>
      <c r="G352" s="6">
        <v>203407.80143612248</v>
      </c>
      <c r="H352">
        <v>10</v>
      </c>
    </row>
    <row r="353" spans="1:8" x14ac:dyDescent="0.3">
      <c r="A353" s="5">
        <v>44431</v>
      </c>
      <c r="B353" t="s">
        <v>13</v>
      </c>
      <c r="C353" t="s">
        <v>14</v>
      </c>
      <c r="D353" t="s">
        <v>15</v>
      </c>
      <c r="E353" t="s">
        <v>41</v>
      </c>
      <c r="F353">
        <v>194748</v>
      </c>
      <c r="G353" s="6">
        <v>135777.38989482369</v>
      </c>
      <c r="H353">
        <v>0</v>
      </c>
    </row>
    <row r="354" spans="1:8" x14ac:dyDescent="0.3">
      <c r="A354" s="5">
        <v>44432</v>
      </c>
      <c r="B354" t="s">
        <v>25</v>
      </c>
      <c r="C354" t="s">
        <v>33</v>
      </c>
      <c r="D354" t="s">
        <v>15</v>
      </c>
      <c r="E354" t="s">
        <v>34</v>
      </c>
      <c r="F354">
        <v>136784</v>
      </c>
      <c r="G354" s="6">
        <v>122516.40361178271</v>
      </c>
      <c r="H354">
        <v>29</v>
      </c>
    </row>
    <row r="355" spans="1:8" x14ac:dyDescent="0.3">
      <c r="A355" s="5">
        <v>44432</v>
      </c>
      <c r="B355" t="s">
        <v>13</v>
      </c>
      <c r="C355" t="s">
        <v>14</v>
      </c>
      <c r="D355" t="s">
        <v>15</v>
      </c>
      <c r="E355" t="s">
        <v>41</v>
      </c>
      <c r="F355">
        <v>253941</v>
      </c>
      <c r="G355" s="6">
        <v>176961.09158008746</v>
      </c>
      <c r="H355">
        <v>0</v>
      </c>
    </row>
    <row r="356" spans="1:8" x14ac:dyDescent="0.3">
      <c r="A356" s="5">
        <v>44433</v>
      </c>
      <c r="B356" t="s">
        <v>13</v>
      </c>
      <c r="C356" t="s">
        <v>17</v>
      </c>
      <c r="D356" t="s">
        <v>15</v>
      </c>
      <c r="E356" t="s">
        <v>39</v>
      </c>
      <c r="F356">
        <v>183987</v>
      </c>
      <c r="G356" s="6">
        <v>164768.61736819139</v>
      </c>
      <c r="H356">
        <v>0</v>
      </c>
    </row>
    <row r="357" spans="1:8" x14ac:dyDescent="0.3">
      <c r="A357" s="5">
        <v>44433</v>
      </c>
      <c r="B357" t="s">
        <v>13</v>
      </c>
      <c r="C357" t="s">
        <v>17</v>
      </c>
      <c r="D357" t="s">
        <v>15</v>
      </c>
      <c r="E357" t="s">
        <v>18</v>
      </c>
      <c r="F357">
        <v>113378</v>
      </c>
      <c r="G357" s="6">
        <v>78908.022340381693</v>
      </c>
      <c r="H357">
        <v>20</v>
      </c>
    </row>
    <row r="358" spans="1:8" x14ac:dyDescent="0.3">
      <c r="A358" s="5">
        <v>44434</v>
      </c>
      <c r="B358" t="s">
        <v>19</v>
      </c>
      <c r="C358" t="s">
        <v>20</v>
      </c>
      <c r="D358" t="s">
        <v>15</v>
      </c>
      <c r="E358" t="s">
        <v>21</v>
      </c>
      <c r="F358">
        <v>194271</v>
      </c>
      <c r="G358" s="6">
        <v>173934.97613421548</v>
      </c>
      <c r="H358">
        <v>10</v>
      </c>
    </row>
    <row r="359" spans="1:8" x14ac:dyDescent="0.3">
      <c r="A359" s="5">
        <v>44434</v>
      </c>
      <c r="B359" t="s">
        <v>13</v>
      </c>
      <c r="C359" t="s">
        <v>27</v>
      </c>
      <c r="D359" t="s">
        <v>15</v>
      </c>
      <c r="E359" t="s">
        <v>28</v>
      </c>
      <c r="F359">
        <v>171518</v>
      </c>
      <c r="G359" s="6">
        <v>119359.16315912821</v>
      </c>
      <c r="H359">
        <v>10</v>
      </c>
    </row>
    <row r="360" spans="1:8" x14ac:dyDescent="0.3">
      <c r="A360" s="5">
        <v>44435</v>
      </c>
      <c r="B360" t="s">
        <v>19</v>
      </c>
      <c r="C360" t="s">
        <v>20</v>
      </c>
      <c r="D360" t="s">
        <v>15</v>
      </c>
      <c r="E360" t="s">
        <v>42</v>
      </c>
      <c r="F360">
        <v>126459</v>
      </c>
      <c r="G360" s="6">
        <v>113216.29188328706</v>
      </c>
      <c r="H360">
        <v>0</v>
      </c>
    </row>
    <row r="361" spans="1:8" x14ac:dyDescent="0.3">
      <c r="A361" s="5">
        <v>44435</v>
      </c>
      <c r="B361" t="s">
        <v>13</v>
      </c>
      <c r="C361" t="s">
        <v>14</v>
      </c>
      <c r="D361" t="s">
        <v>15</v>
      </c>
      <c r="E361" t="s">
        <v>41</v>
      </c>
      <c r="F361">
        <v>111562</v>
      </c>
      <c r="G361" s="6">
        <v>77507.558859328812</v>
      </c>
      <c r="H361">
        <v>0</v>
      </c>
    </row>
    <row r="362" spans="1:8" x14ac:dyDescent="0.3">
      <c r="A362" s="5">
        <v>44436</v>
      </c>
      <c r="B362" t="s">
        <v>13</v>
      </c>
      <c r="C362" t="s">
        <v>17</v>
      </c>
      <c r="D362" t="s">
        <v>15</v>
      </c>
      <c r="E362" t="s">
        <v>39</v>
      </c>
      <c r="F362">
        <v>275914</v>
      </c>
      <c r="G362" s="6">
        <v>246960.45018557299</v>
      </c>
      <c r="H362">
        <v>0</v>
      </c>
    </row>
    <row r="363" spans="1:8" x14ac:dyDescent="0.3">
      <c r="A363" s="5">
        <v>44436</v>
      </c>
      <c r="B363" t="s">
        <v>13</v>
      </c>
      <c r="C363" t="s">
        <v>27</v>
      </c>
      <c r="D363" t="s">
        <v>15</v>
      </c>
      <c r="E363" t="s">
        <v>36</v>
      </c>
      <c r="F363">
        <v>201498</v>
      </c>
      <c r="G363" s="6">
        <v>139876.18372866488</v>
      </c>
      <c r="H363">
        <v>0</v>
      </c>
    </row>
    <row r="364" spans="1:8" x14ac:dyDescent="0.3">
      <c r="A364" s="5">
        <v>44437</v>
      </c>
      <c r="B364" t="s">
        <v>13</v>
      </c>
      <c r="C364" t="s">
        <v>17</v>
      </c>
      <c r="D364" t="s">
        <v>15</v>
      </c>
      <c r="E364" t="s">
        <v>39</v>
      </c>
      <c r="F364">
        <v>110700</v>
      </c>
      <c r="G364" s="6">
        <v>99081.99435843328</v>
      </c>
      <c r="H364">
        <v>0</v>
      </c>
    </row>
    <row r="365" spans="1:8" x14ac:dyDescent="0.3">
      <c r="A365" s="5">
        <v>44437</v>
      </c>
      <c r="B365" t="s">
        <v>25</v>
      </c>
      <c r="C365" t="s">
        <v>45</v>
      </c>
      <c r="D365" t="s">
        <v>15</v>
      </c>
      <c r="E365" t="s">
        <v>26</v>
      </c>
      <c r="F365">
        <v>252825</v>
      </c>
      <c r="G365" s="6">
        <v>175501.55792331186</v>
      </c>
      <c r="H365">
        <v>19</v>
      </c>
    </row>
    <row r="366" spans="1:8" x14ac:dyDescent="0.3">
      <c r="A366" s="5">
        <v>44438</v>
      </c>
      <c r="B366" t="s">
        <v>13</v>
      </c>
      <c r="C366" t="s">
        <v>17</v>
      </c>
      <c r="D366" t="s">
        <v>15</v>
      </c>
      <c r="E366" t="s">
        <v>39</v>
      </c>
      <c r="F366">
        <v>26240</v>
      </c>
      <c r="G366" s="6">
        <v>23479.998589473238</v>
      </c>
      <c r="H366">
        <v>0</v>
      </c>
    </row>
    <row r="367" spans="1:8" x14ac:dyDescent="0.3">
      <c r="A367" s="5">
        <v>44438</v>
      </c>
      <c r="B367" t="s">
        <v>13</v>
      </c>
      <c r="C367" t="s">
        <v>27</v>
      </c>
      <c r="D367" t="s">
        <v>15</v>
      </c>
      <c r="E367" t="s">
        <v>28</v>
      </c>
      <c r="F367">
        <v>193294</v>
      </c>
      <c r="G367" s="6">
        <v>133981.58357245338</v>
      </c>
      <c r="H367">
        <v>10</v>
      </c>
    </row>
    <row r="368" spans="1:8" x14ac:dyDescent="0.3">
      <c r="A368" s="5">
        <v>44439</v>
      </c>
      <c r="B368" t="s">
        <v>19</v>
      </c>
      <c r="C368" t="s">
        <v>20</v>
      </c>
      <c r="D368" t="s">
        <v>15</v>
      </c>
      <c r="E368" t="s">
        <v>42</v>
      </c>
      <c r="F368">
        <v>27673</v>
      </c>
      <c r="G368" s="6">
        <v>24751.891951705413</v>
      </c>
      <c r="H368">
        <v>0</v>
      </c>
    </row>
    <row r="369" spans="1:8" x14ac:dyDescent="0.3">
      <c r="A369" s="5">
        <v>44439</v>
      </c>
      <c r="B369" t="s">
        <v>13</v>
      </c>
      <c r="C369" t="s">
        <v>27</v>
      </c>
      <c r="D369" t="s">
        <v>15</v>
      </c>
      <c r="E369" t="s">
        <v>36</v>
      </c>
      <c r="F369">
        <v>60588</v>
      </c>
      <c r="G369" s="6">
        <v>41927.767143062541</v>
      </c>
      <c r="H369">
        <v>0</v>
      </c>
    </row>
    <row r="370" spans="1:8" x14ac:dyDescent="0.3">
      <c r="A370" s="5">
        <v>44440</v>
      </c>
      <c r="B370" t="s">
        <v>13</v>
      </c>
      <c r="C370" t="s">
        <v>17</v>
      </c>
      <c r="D370" t="s">
        <v>15</v>
      </c>
      <c r="E370" t="s">
        <v>39</v>
      </c>
      <c r="F370">
        <v>49985</v>
      </c>
      <c r="G370" s="6">
        <v>44705.277235965026</v>
      </c>
      <c r="H370">
        <v>0</v>
      </c>
    </row>
    <row r="371" spans="1:8" x14ac:dyDescent="0.3">
      <c r="A371" s="5">
        <v>44440</v>
      </c>
      <c r="B371" t="s">
        <v>43</v>
      </c>
      <c r="C371" t="s">
        <v>30</v>
      </c>
      <c r="D371" t="s">
        <v>15</v>
      </c>
      <c r="E371" t="s">
        <v>44</v>
      </c>
      <c r="F371">
        <v>88392</v>
      </c>
      <c r="G371" s="6">
        <v>61118.381890018783</v>
      </c>
      <c r="H371">
        <v>19</v>
      </c>
    </row>
    <row r="372" spans="1:8" x14ac:dyDescent="0.3">
      <c r="A372" s="5">
        <v>44441</v>
      </c>
      <c r="B372" t="s">
        <v>19</v>
      </c>
      <c r="C372" t="s">
        <v>20</v>
      </c>
      <c r="D372" t="s">
        <v>15</v>
      </c>
      <c r="E372" t="s">
        <v>42</v>
      </c>
      <c r="F372">
        <v>113552</v>
      </c>
      <c r="G372" s="6">
        <v>101525.27993938747</v>
      </c>
      <c r="H372">
        <v>0</v>
      </c>
    </row>
    <row r="373" spans="1:8" x14ac:dyDescent="0.3">
      <c r="A373" s="5">
        <v>44441</v>
      </c>
      <c r="B373" t="s">
        <v>13</v>
      </c>
      <c r="C373" t="s">
        <v>27</v>
      </c>
      <c r="D373" t="s">
        <v>15</v>
      </c>
      <c r="E373" t="s">
        <v>28</v>
      </c>
      <c r="F373">
        <v>95352</v>
      </c>
      <c r="G373" s="6">
        <v>65885.908882333664</v>
      </c>
      <c r="H373">
        <v>10</v>
      </c>
    </row>
    <row r="374" spans="1:8" x14ac:dyDescent="0.3">
      <c r="A374" s="5">
        <v>44442</v>
      </c>
      <c r="B374" t="s">
        <v>13</v>
      </c>
      <c r="C374" t="s">
        <v>17</v>
      </c>
      <c r="D374" t="s">
        <v>15</v>
      </c>
      <c r="E374" t="s">
        <v>39</v>
      </c>
      <c r="F374">
        <v>37633</v>
      </c>
      <c r="G374" s="6">
        <v>33637.821063786323</v>
      </c>
      <c r="H374">
        <v>0</v>
      </c>
    </row>
    <row r="375" spans="1:8" x14ac:dyDescent="0.3">
      <c r="A375" s="5">
        <v>44442</v>
      </c>
      <c r="B375" t="s">
        <v>13</v>
      </c>
      <c r="C375" t="s">
        <v>14</v>
      </c>
      <c r="D375" t="s">
        <v>15</v>
      </c>
      <c r="E375" t="s">
        <v>40</v>
      </c>
      <c r="F375">
        <v>300087</v>
      </c>
      <c r="G375" s="6">
        <v>206853.50851958399</v>
      </c>
      <c r="H375">
        <v>0</v>
      </c>
    </row>
    <row r="376" spans="1:8" x14ac:dyDescent="0.3">
      <c r="A376" s="5">
        <v>44443</v>
      </c>
      <c r="B376" t="s">
        <v>13</v>
      </c>
      <c r="C376" t="s">
        <v>17</v>
      </c>
      <c r="D376" t="s">
        <v>15</v>
      </c>
      <c r="E376" t="s">
        <v>39</v>
      </c>
      <c r="F376">
        <v>207095</v>
      </c>
      <c r="G376" s="6">
        <v>185079.79041775787</v>
      </c>
      <c r="H376">
        <v>0</v>
      </c>
    </row>
    <row r="377" spans="1:8" x14ac:dyDescent="0.3">
      <c r="A377" s="5">
        <v>44443</v>
      </c>
      <c r="B377" t="s">
        <v>25</v>
      </c>
      <c r="C377" t="s">
        <v>45</v>
      </c>
      <c r="D377" t="s">
        <v>15</v>
      </c>
      <c r="E377" t="s">
        <v>26</v>
      </c>
      <c r="F377">
        <v>43682</v>
      </c>
      <c r="G377" s="6">
        <v>30046.523026306495</v>
      </c>
      <c r="H377">
        <v>19</v>
      </c>
    </row>
    <row r="378" spans="1:8" x14ac:dyDescent="0.3">
      <c r="A378" s="5">
        <v>44444</v>
      </c>
      <c r="B378" t="s">
        <v>13</v>
      </c>
      <c r="C378" t="s">
        <v>17</v>
      </c>
      <c r="D378" t="s">
        <v>15</v>
      </c>
      <c r="E378" t="s">
        <v>39</v>
      </c>
      <c r="F378">
        <v>237705</v>
      </c>
      <c r="G378" s="6">
        <v>212366.86642348443</v>
      </c>
      <c r="H378">
        <v>0</v>
      </c>
    </row>
    <row r="379" spans="1:8" x14ac:dyDescent="0.3">
      <c r="A379" s="5">
        <v>44444</v>
      </c>
      <c r="B379" t="s">
        <v>25</v>
      </c>
      <c r="C379" t="s">
        <v>45</v>
      </c>
      <c r="D379" t="s">
        <v>15</v>
      </c>
      <c r="E379" t="s">
        <v>26</v>
      </c>
      <c r="F379">
        <v>145501</v>
      </c>
      <c r="G379" s="6">
        <v>99985.281217218813</v>
      </c>
      <c r="H379">
        <v>20</v>
      </c>
    </row>
    <row r="380" spans="1:8" x14ac:dyDescent="0.3">
      <c r="A380" s="5">
        <v>44445</v>
      </c>
      <c r="B380" t="s">
        <v>19</v>
      </c>
      <c r="C380" t="s">
        <v>20</v>
      </c>
      <c r="D380" t="s">
        <v>15</v>
      </c>
      <c r="E380" t="s">
        <v>42</v>
      </c>
      <c r="F380">
        <v>265539</v>
      </c>
      <c r="G380" s="6">
        <v>237184.64141249875</v>
      </c>
      <c r="H380">
        <v>0</v>
      </c>
    </row>
    <row r="381" spans="1:8" x14ac:dyDescent="0.3">
      <c r="A381" s="5">
        <v>44445</v>
      </c>
      <c r="B381" t="s">
        <v>25</v>
      </c>
      <c r="C381" t="s">
        <v>45</v>
      </c>
      <c r="D381" t="s">
        <v>15</v>
      </c>
      <c r="E381" t="s">
        <v>26</v>
      </c>
      <c r="F381">
        <v>35992</v>
      </c>
      <c r="G381" s="6">
        <v>24713.551928783381</v>
      </c>
      <c r="H381">
        <v>20</v>
      </c>
    </row>
    <row r="382" spans="1:8" x14ac:dyDescent="0.3">
      <c r="A382" s="5">
        <v>44446</v>
      </c>
      <c r="B382" t="s">
        <v>25</v>
      </c>
      <c r="C382" t="s">
        <v>33</v>
      </c>
      <c r="D382" t="s">
        <v>15</v>
      </c>
      <c r="E382" t="s">
        <v>34</v>
      </c>
      <c r="F382">
        <v>93719</v>
      </c>
      <c r="G382" s="6">
        <v>83702.01372562343</v>
      </c>
      <c r="H382">
        <v>29</v>
      </c>
    </row>
    <row r="383" spans="1:8" x14ac:dyDescent="0.3">
      <c r="A383" s="5">
        <v>44446</v>
      </c>
      <c r="B383" t="s">
        <v>29</v>
      </c>
      <c r="C383" t="s">
        <v>30</v>
      </c>
      <c r="D383" t="s">
        <v>15</v>
      </c>
      <c r="E383" t="s">
        <v>31</v>
      </c>
      <c r="F383">
        <v>176108</v>
      </c>
      <c r="G383" s="6">
        <v>120815.19394690146</v>
      </c>
      <c r="H383">
        <v>15</v>
      </c>
    </row>
    <row r="384" spans="1:8" x14ac:dyDescent="0.3">
      <c r="A384" s="5">
        <v>44447</v>
      </c>
      <c r="B384" t="s">
        <v>13</v>
      </c>
      <c r="C384" t="s">
        <v>14</v>
      </c>
      <c r="D384" t="s">
        <v>15</v>
      </c>
      <c r="E384" t="s">
        <v>16</v>
      </c>
      <c r="F384">
        <v>110283</v>
      </c>
      <c r="G384" s="6">
        <v>98444.980963455149</v>
      </c>
      <c r="H384">
        <v>15</v>
      </c>
    </row>
    <row r="385" spans="1:8" x14ac:dyDescent="0.3">
      <c r="A385" s="5">
        <v>44447</v>
      </c>
      <c r="B385" t="s">
        <v>13</v>
      </c>
      <c r="C385" t="s">
        <v>27</v>
      </c>
      <c r="D385" t="s">
        <v>15</v>
      </c>
      <c r="E385" t="s">
        <v>28</v>
      </c>
      <c r="F385">
        <v>43906</v>
      </c>
      <c r="G385" s="6">
        <v>30080.321147417231</v>
      </c>
      <c r="H385">
        <v>10</v>
      </c>
    </row>
    <row r="386" spans="1:8" x14ac:dyDescent="0.3">
      <c r="A386" s="5">
        <v>44448</v>
      </c>
      <c r="B386" t="s">
        <v>13</v>
      </c>
      <c r="C386" t="s">
        <v>17</v>
      </c>
      <c r="D386" t="s">
        <v>15</v>
      </c>
      <c r="E386" t="s">
        <v>39</v>
      </c>
      <c r="F386">
        <v>45228</v>
      </c>
      <c r="G386" s="6">
        <v>40359.311526622871</v>
      </c>
      <c r="H386">
        <v>0</v>
      </c>
    </row>
    <row r="387" spans="1:8" x14ac:dyDescent="0.3">
      <c r="A387" s="5">
        <v>44448</v>
      </c>
      <c r="B387" t="s">
        <v>13</v>
      </c>
      <c r="C387" t="s">
        <v>27</v>
      </c>
      <c r="D387" t="s">
        <v>15</v>
      </c>
      <c r="E387" t="s">
        <v>28</v>
      </c>
      <c r="F387">
        <v>208891</v>
      </c>
      <c r="G387" s="6">
        <v>142958.01859838274</v>
      </c>
      <c r="H387">
        <v>10</v>
      </c>
    </row>
    <row r="388" spans="1:8" x14ac:dyDescent="0.3">
      <c r="A388" s="5">
        <v>44449</v>
      </c>
      <c r="B388" t="s">
        <v>13</v>
      </c>
      <c r="C388" t="s">
        <v>17</v>
      </c>
      <c r="D388" t="s">
        <v>15</v>
      </c>
      <c r="E388" t="s">
        <v>18</v>
      </c>
      <c r="F388">
        <v>233644</v>
      </c>
      <c r="G388" s="6">
        <v>208488.897810219</v>
      </c>
      <c r="H388">
        <v>10</v>
      </c>
    </row>
    <row r="389" spans="1:8" x14ac:dyDescent="0.3">
      <c r="A389" s="5">
        <v>44449</v>
      </c>
      <c r="B389" t="s">
        <v>25</v>
      </c>
      <c r="C389" t="s">
        <v>45</v>
      </c>
      <c r="D389" t="s">
        <v>15</v>
      </c>
      <c r="E389" t="s">
        <v>26</v>
      </c>
      <c r="F389">
        <v>123442</v>
      </c>
      <c r="G389" s="6">
        <v>84374.354591161682</v>
      </c>
      <c r="H389">
        <v>20</v>
      </c>
    </row>
    <row r="390" spans="1:8" x14ac:dyDescent="0.3">
      <c r="A390" s="5">
        <v>44450</v>
      </c>
      <c r="B390" t="s">
        <v>29</v>
      </c>
      <c r="C390" t="s">
        <v>30</v>
      </c>
      <c r="D390" t="s">
        <v>15</v>
      </c>
      <c r="E390" t="s">
        <v>38</v>
      </c>
      <c r="F390">
        <v>204212</v>
      </c>
      <c r="G390" s="6">
        <v>182191.1124704025</v>
      </c>
      <c r="H390">
        <v>0</v>
      </c>
    </row>
    <row r="391" spans="1:8" x14ac:dyDescent="0.3">
      <c r="A391" s="5">
        <v>44450</v>
      </c>
      <c r="B391" t="s">
        <v>13</v>
      </c>
      <c r="C391" t="s">
        <v>27</v>
      </c>
      <c r="D391" t="s">
        <v>15</v>
      </c>
      <c r="E391" t="s">
        <v>36</v>
      </c>
      <c r="F391">
        <v>240602</v>
      </c>
      <c r="G391" s="6">
        <v>164321.28242434261</v>
      </c>
      <c r="H391">
        <v>0</v>
      </c>
    </row>
    <row r="392" spans="1:8" x14ac:dyDescent="0.3">
      <c r="A392" s="5">
        <v>44451</v>
      </c>
      <c r="B392" t="s">
        <v>19</v>
      </c>
      <c r="C392" t="s">
        <v>20</v>
      </c>
      <c r="D392" t="s">
        <v>15</v>
      </c>
      <c r="E392" t="s">
        <v>42</v>
      </c>
      <c r="F392">
        <v>121492</v>
      </c>
      <c r="G392" s="6">
        <v>108363.8164340347</v>
      </c>
      <c r="H392">
        <v>0</v>
      </c>
    </row>
    <row r="393" spans="1:8" x14ac:dyDescent="0.3">
      <c r="A393" s="5">
        <v>44451</v>
      </c>
      <c r="B393" t="s">
        <v>25</v>
      </c>
      <c r="C393" t="s">
        <v>45</v>
      </c>
      <c r="D393" t="s">
        <v>15</v>
      </c>
      <c r="E393" t="s">
        <v>26</v>
      </c>
      <c r="F393">
        <v>108137</v>
      </c>
      <c r="G393" s="6">
        <v>73838.709808353131</v>
      </c>
      <c r="H393">
        <v>20</v>
      </c>
    </row>
    <row r="394" spans="1:8" x14ac:dyDescent="0.3">
      <c r="A394" s="5">
        <v>44452</v>
      </c>
      <c r="B394" t="s">
        <v>19</v>
      </c>
      <c r="C394" t="s">
        <v>20</v>
      </c>
      <c r="D394" t="s">
        <v>15</v>
      </c>
      <c r="E394" t="s">
        <v>42</v>
      </c>
      <c r="F394">
        <v>47656</v>
      </c>
      <c r="G394" s="6">
        <v>42505.853374165221</v>
      </c>
      <c r="H394">
        <v>0</v>
      </c>
    </row>
    <row r="395" spans="1:8" x14ac:dyDescent="0.3">
      <c r="A395" s="5">
        <v>44452</v>
      </c>
      <c r="B395" t="s">
        <v>25</v>
      </c>
      <c r="C395" t="s">
        <v>45</v>
      </c>
      <c r="D395" t="s">
        <v>15</v>
      </c>
      <c r="E395" t="s">
        <v>26</v>
      </c>
      <c r="F395">
        <v>110542</v>
      </c>
      <c r="G395" s="6">
        <v>75400.410486986249</v>
      </c>
      <c r="H395">
        <v>20</v>
      </c>
    </row>
    <row r="396" spans="1:8" x14ac:dyDescent="0.3">
      <c r="A396" s="5">
        <v>44453</v>
      </c>
      <c r="B396" t="s">
        <v>13</v>
      </c>
      <c r="C396" t="s">
        <v>14</v>
      </c>
      <c r="D396" t="s">
        <v>15</v>
      </c>
      <c r="E396" t="s">
        <v>16</v>
      </c>
      <c r="F396">
        <v>222902</v>
      </c>
      <c r="G396" s="6">
        <v>198802.55373756815</v>
      </c>
      <c r="H396">
        <v>12</v>
      </c>
    </row>
    <row r="397" spans="1:8" x14ac:dyDescent="0.3">
      <c r="A397" s="5">
        <v>44453</v>
      </c>
      <c r="B397" t="s">
        <v>19</v>
      </c>
      <c r="C397" t="s">
        <v>20</v>
      </c>
      <c r="D397" t="s">
        <v>15</v>
      </c>
      <c r="E397" t="s">
        <v>21</v>
      </c>
      <c r="F397">
        <v>295308</v>
      </c>
      <c r="G397" s="6">
        <v>200618.33627589047</v>
      </c>
      <c r="H397">
        <v>19</v>
      </c>
    </row>
    <row r="398" spans="1:8" x14ac:dyDescent="0.3">
      <c r="A398" s="5">
        <v>44454</v>
      </c>
      <c r="B398" t="s">
        <v>19</v>
      </c>
      <c r="C398" t="s">
        <v>20</v>
      </c>
      <c r="D398" t="s">
        <v>15</v>
      </c>
      <c r="E398" t="s">
        <v>42</v>
      </c>
      <c r="F398">
        <v>244268</v>
      </c>
      <c r="G398" s="6">
        <v>217856.0439184953</v>
      </c>
      <c r="H398">
        <v>0</v>
      </c>
    </row>
    <row r="399" spans="1:8" x14ac:dyDescent="0.3">
      <c r="A399" s="5">
        <v>44454</v>
      </c>
      <c r="B399" t="s">
        <v>13</v>
      </c>
      <c r="C399" t="s">
        <v>14</v>
      </c>
      <c r="D399" t="s">
        <v>15</v>
      </c>
      <c r="E399" t="s">
        <v>41</v>
      </c>
      <c r="F399">
        <v>298709</v>
      </c>
      <c r="G399" s="6">
        <v>202738.62275680195</v>
      </c>
      <c r="H399">
        <v>0</v>
      </c>
    </row>
    <row r="400" spans="1:8" x14ac:dyDescent="0.3">
      <c r="A400" s="5">
        <v>44455</v>
      </c>
      <c r="B400" t="s">
        <v>13</v>
      </c>
      <c r="C400" t="s">
        <v>17</v>
      </c>
      <c r="D400" t="s">
        <v>15</v>
      </c>
      <c r="E400" t="s">
        <v>39</v>
      </c>
      <c r="F400">
        <v>105303</v>
      </c>
      <c r="G400" s="6">
        <v>93900.441387374682</v>
      </c>
      <c r="H400">
        <v>0</v>
      </c>
    </row>
    <row r="401" spans="1:8" x14ac:dyDescent="0.3">
      <c r="A401" s="5">
        <v>44455</v>
      </c>
      <c r="B401" t="s">
        <v>13</v>
      </c>
      <c r="C401" t="s">
        <v>14</v>
      </c>
      <c r="D401" t="s">
        <v>15</v>
      </c>
      <c r="E401" t="s">
        <v>41</v>
      </c>
      <c r="F401">
        <v>6330</v>
      </c>
      <c r="G401" s="6">
        <v>4290.6234567020165</v>
      </c>
      <c r="H401">
        <v>0</v>
      </c>
    </row>
    <row r="402" spans="1:8" x14ac:dyDescent="0.3">
      <c r="A402" s="5">
        <v>44456</v>
      </c>
      <c r="B402" t="s">
        <v>13</v>
      </c>
      <c r="C402" t="s">
        <v>17</v>
      </c>
      <c r="D402" t="s">
        <v>15</v>
      </c>
      <c r="E402" t="s">
        <v>39</v>
      </c>
      <c r="F402">
        <v>112221</v>
      </c>
      <c r="G402" s="6">
        <v>100053.530400737</v>
      </c>
      <c r="H402">
        <v>0</v>
      </c>
    </row>
    <row r="403" spans="1:8" x14ac:dyDescent="0.3">
      <c r="A403" s="5">
        <v>44456</v>
      </c>
      <c r="B403" t="s">
        <v>25</v>
      </c>
      <c r="C403" t="s">
        <v>45</v>
      </c>
      <c r="D403" t="s">
        <v>15</v>
      </c>
      <c r="E403" t="s">
        <v>26</v>
      </c>
      <c r="F403">
        <v>86789</v>
      </c>
      <c r="G403" s="6">
        <v>58795.802013212829</v>
      </c>
      <c r="H403">
        <v>20</v>
      </c>
    </row>
    <row r="404" spans="1:8" x14ac:dyDescent="0.3">
      <c r="A404" s="5">
        <v>44457</v>
      </c>
      <c r="B404" t="s">
        <v>29</v>
      </c>
      <c r="C404" t="s">
        <v>30</v>
      </c>
      <c r="D404" t="s">
        <v>15</v>
      </c>
      <c r="E404" t="s">
        <v>38</v>
      </c>
      <c r="F404">
        <v>214780</v>
      </c>
      <c r="G404" s="6">
        <v>191480.08344823882</v>
      </c>
      <c r="H404">
        <v>0</v>
      </c>
    </row>
    <row r="405" spans="1:8" x14ac:dyDescent="0.3">
      <c r="A405" s="5">
        <v>44457</v>
      </c>
      <c r="B405" t="s">
        <v>13</v>
      </c>
      <c r="C405" t="s">
        <v>27</v>
      </c>
      <c r="D405" t="s">
        <v>15</v>
      </c>
      <c r="E405" t="s">
        <v>28</v>
      </c>
      <c r="F405">
        <v>140711</v>
      </c>
      <c r="G405" s="6">
        <v>95225.96975425331</v>
      </c>
      <c r="H405">
        <v>10</v>
      </c>
    </row>
    <row r="406" spans="1:8" x14ac:dyDescent="0.3">
      <c r="A406" s="5">
        <v>44458</v>
      </c>
      <c r="B406" t="s">
        <v>29</v>
      </c>
      <c r="C406" t="s">
        <v>30</v>
      </c>
      <c r="D406" t="s">
        <v>15</v>
      </c>
      <c r="E406" t="s">
        <v>38</v>
      </c>
      <c r="F406">
        <v>292210</v>
      </c>
      <c r="G406" s="6">
        <v>260500.33827271365</v>
      </c>
      <c r="H406">
        <v>0</v>
      </c>
    </row>
    <row r="407" spans="1:8" x14ac:dyDescent="0.3">
      <c r="A407" s="5">
        <v>44458</v>
      </c>
      <c r="B407" t="s">
        <v>13</v>
      </c>
      <c r="C407" t="s">
        <v>27</v>
      </c>
      <c r="D407" t="s">
        <v>15</v>
      </c>
      <c r="E407" t="s">
        <v>36</v>
      </c>
      <c r="F407">
        <v>45099</v>
      </c>
      <c r="G407" s="6">
        <v>30508.734159545129</v>
      </c>
      <c r="H407">
        <v>0</v>
      </c>
    </row>
    <row r="408" spans="1:8" x14ac:dyDescent="0.3">
      <c r="A408" s="5">
        <v>44459</v>
      </c>
      <c r="B408" t="s">
        <v>13</v>
      </c>
      <c r="C408" t="s">
        <v>17</v>
      </c>
      <c r="D408" t="s">
        <v>15</v>
      </c>
      <c r="E408" t="s">
        <v>39</v>
      </c>
      <c r="F408">
        <v>204948</v>
      </c>
      <c r="G408" s="6">
        <v>182705.70043320709</v>
      </c>
      <c r="H408">
        <v>0</v>
      </c>
    </row>
    <row r="409" spans="1:8" x14ac:dyDescent="0.3">
      <c r="A409" s="5">
        <v>44459</v>
      </c>
      <c r="B409" t="s">
        <v>19</v>
      </c>
      <c r="C409" t="s">
        <v>20</v>
      </c>
      <c r="D409" t="s">
        <v>15</v>
      </c>
      <c r="E409" t="s">
        <v>21</v>
      </c>
      <c r="F409">
        <v>155302</v>
      </c>
      <c r="G409" s="6">
        <v>104951.95413595413</v>
      </c>
      <c r="H409">
        <v>19</v>
      </c>
    </row>
    <row r="410" spans="1:8" x14ac:dyDescent="0.3">
      <c r="A410" s="5">
        <v>44460</v>
      </c>
      <c r="B410" t="s">
        <v>25</v>
      </c>
      <c r="C410" t="s">
        <v>33</v>
      </c>
      <c r="D410" t="s">
        <v>15</v>
      </c>
      <c r="E410" t="s">
        <v>34</v>
      </c>
      <c r="F410">
        <v>184297</v>
      </c>
      <c r="G410" s="6">
        <v>164188.63440444553</v>
      </c>
      <c r="H410">
        <v>29</v>
      </c>
    </row>
    <row r="411" spans="1:8" x14ac:dyDescent="0.3">
      <c r="A411" s="5">
        <v>44460</v>
      </c>
      <c r="B411" t="s">
        <v>25</v>
      </c>
      <c r="C411" t="s">
        <v>45</v>
      </c>
      <c r="D411" t="s">
        <v>15</v>
      </c>
      <c r="E411" t="s">
        <v>26</v>
      </c>
      <c r="F411">
        <v>52536</v>
      </c>
      <c r="G411" s="6">
        <v>35493.239531357685</v>
      </c>
      <c r="H411">
        <v>20</v>
      </c>
    </row>
    <row r="412" spans="1:8" x14ac:dyDescent="0.3">
      <c r="A412" s="5">
        <v>44461</v>
      </c>
      <c r="B412" t="s">
        <v>19</v>
      </c>
      <c r="C412" t="s">
        <v>20</v>
      </c>
      <c r="D412" t="s">
        <v>15</v>
      </c>
      <c r="E412" t="s">
        <v>42</v>
      </c>
      <c r="F412">
        <v>85417</v>
      </c>
      <c r="G412" s="6">
        <v>76088.626000786942</v>
      </c>
      <c r="H412">
        <v>0</v>
      </c>
    </row>
    <row r="413" spans="1:8" x14ac:dyDescent="0.3">
      <c r="A413" s="5">
        <v>44461</v>
      </c>
      <c r="B413" t="s">
        <v>25</v>
      </c>
      <c r="C413" t="s">
        <v>33</v>
      </c>
      <c r="D413" t="s">
        <v>15</v>
      </c>
      <c r="E413" t="s">
        <v>37</v>
      </c>
      <c r="F413">
        <v>141277</v>
      </c>
      <c r="G413" s="6">
        <v>95352.428134915972</v>
      </c>
      <c r="H413">
        <v>0</v>
      </c>
    </row>
    <row r="414" spans="1:8" x14ac:dyDescent="0.3">
      <c r="A414" s="5">
        <v>44462</v>
      </c>
      <c r="B414" t="s">
        <v>29</v>
      </c>
      <c r="C414" t="s">
        <v>30</v>
      </c>
      <c r="D414" t="s">
        <v>15</v>
      </c>
      <c r="E414" t="s">
        <v>38</v>
      </c>
      <c r="F414">
        <v>212018</v>
      </c>
      <c r="G414" s="6">
        <v>188801.17536031184</v>
      </c>
      <c r="H414">
        <v>0</v>
      </c>
    </row>
    <row r="415" spans="1:8" x14ac:dyDescent="0.3">
      <c r="A415" s="5">
        <v>44462</v>
      </c>
      <c r="B415" t="s">
        <v>25</v>
      </c>
      <c r="C415" t="s">
        <v>45</v>
      </c>
      <c r="D415" t="s">
        <v>15</v>
      </c>
      <c r="E415" t="s">
        <v>26</v>
      </c>
      <c r="F415">
        <v>103671</v>
      </c>
      <c r="G415" s="6">
        <v>69967.902891036283</v>
      </c>
      <c r="H415">
        <v>20</v>
      </c>
    </row>
    <row r="416" spans="1:8" x14ac:dyDescent="0.3">
      <c r="A416" s="5">
        <v>44463</v>
      </c>
      <c r="B416" t="s">
        <v>13</v>
      </c>
      <c r="C416" t="s">
        <v>17</v>
      </c>
      <c r="D416" t="s">
        <v>15</v>
      </c>
      <c r="E416" t="s">
        <v>39</v>
      </c>
      <c r="F416">
        <v>9008</v>
      </c>
      <c r="G416" s="6">
        <v>8021.5502409819273</v>
      </c>
      <c r="H416">
        <v>0</v>
      </c>
    </row>
    <row r="417" spans="1:8" x14ac:dyDescent="0.3">
      <c r="A417" s="5">
        <v>44463</v>
      </c>
      <c r="B417" t="s">
        <v>25</v>
      </c>
      <c r="C417" t="s">
        <v>45</v>
      </c>
      <c r="D417" t="s">
        <v>15</v>
      </c>
      <c r="E417" t="s">
        <v>26</v>
      </c>
      <c r="F417">
        <v>81175</v>
      </c>
      <c r="G417" s="6">
        <v>54685.656468420144</v>
      </c>
      <c r="H417">
        <v>20</v>
      </c>
    </row>
    <row r="418" spans="1:8" x14ac:dyDescent="0.3">
      <c r="A418" s="5">
        <v>44464</v>
      </c>
      <c r="B418" t="s">
        <v>29</v>
      </c>
      <c r="C418" t="s">
        <v>30</v>
      </c>
      <c r="D418" t="s">
        <v>15</v>
      </c>
      <c r="E418" t="s">
        <v>31</v>
      </c>
      <c r="F418">
        <v>239699</v>
      </c>
      <c r="G418" s="6">
        <v>213430.07900766929</v>
      </c>
      <c r="H418">
        <v>15</v>
      </c>
    </row>
    <row r="419" spans="1:8" x14ac:dyDescent="0.3">
      <c r="A419" s="5">
        <v>44464</v>
      </c>
      <c r="B419" t="s">
        <v>25</v>
      </c>
      <c r="C419" t="s">
        <v>45</v>
      </c>
      <c r="D419" t="s">
        <v>15</v>
      </c>
      <c r="E419" t="s">
        <v>26</v>
      </c>
      <c r="F419">
        <v>129978</v>
      </c>
      <c r="G419" s="6">
        <v>87302.204822493106</v>
      </c>
      <c r="H419">
        <v>20</v>
      </c>
    </row>
    <row r="420" spans="1:8" x14ac:dyDescent="0.3">
      <c r="A420" s="5">
        <v>44465</v>
      </c>
      <c r="B420" t="s">
        <v>19</v>
      </c>
      <c r="C420" t="s">
        <v>20</v>
      </c>
      <c r="D420" t="s">
        <v>15</v>
      </c>
      <c r="E420" t="s">
        <v>42</v>
      </c>
      <c r="F420">
        <v>226190</v>
      </c>
      <c r="G420" s="6">
        <v>201384.28683430617</v>
      </c>
      <c r="H420">
        <v>0</v>
      </c>
    </row>
    <row r="421" spans="1:8" x14ac:dyDescent="0.3">
      <c r="A421" s="5">
        <v>44465</v>
      </c>
      <c r="B421" t="s">
        <v>13</v>
      </c>
      <c r="C421" t="s">
        <v>14</v>
      </c>
      <c r="D421" t="s">
        <v>15</v>
      </c>
      <c r="E421" t="s">
        <v>40</v>
      </c>
      <c r="F421">
        <v>267696</v>
      </c>
      <c r="G421" s="6">
        <v>179645.55395777075</v>
      </c>
      <c r="H421">
        <v>0</v>
      </c>
    </row>
    <row r="422" spans="1:8" x14ac:dyDescent="0.3">
      <c r="A422" s="5">
        <v>44466</v>
      </c>
      <c r="B422" t="s">
        <v>13</v>
      </c>
      <c r="C422" t="s">
        <v>14</v>
      </c>
      <c r="D422" t="s">
        <v>15</v>
      </c>
      <c r="E422" t="s">
        <v>16</v>
      </c>
      <c r="F422">
        <v>29555</v>
      </c>
      <c r="G422" s="6">
        <v>26305.760721579307</v>
      </c>
      <c r="H422">
        <v>12</v>
      </c>
    </row>
    <row r="423" spans="1:8" x14ac:dyDescent="0.3">
      <c r="A423" s="5">
        <v>44466</v>
      </c>
      <c r="B423" t="s">
        <v>25</v>
      </c>
      <c r="C423" t="s">
        <v>45</v>
      </c>
      <c r="D423" t="s">
        <v>15</v>
      </c>
      <c r="E423" t="s">
        <v>26</v>
      </c>
      <c r="F423">
        <v>88469</v>
      </c>
      <c r="G423" s="6">
        <v>59175.447064497297</v>
      </c>
      <c r="H423">
        <v>20</v>
      </c>
    </row>
    <row r="424" spans="1:8" x14ac:dyDescent="0.3">
      <c r="A424" s="5">
        <v>44467</v>
      </c>
      <c r="B424" t="s">
        <v>13</v>
      </c>
      <c r="C424" t="s">
        <v>17</v>
      </c>
      <c r="D424" t="s">
        <v>15</v>
      </c>
      <c r="E424" t="s">
        <v>39</v>
      </c>
      <c r="F424">
        <v>158711</v>
      </c>
      <c r="G424" s="6">
        <v>141220.63685163952</v>
      </c>
      <c r="H424">
        <v>0</v>
      </c>
    </row>
    <row r="425" spans="1:8" x14ac:dyDescent="0.3">
      <c r="A425" s="5">
        <v>44467</v>
      </c>
      <c r="B425" t="s">
        <v>13</v>
      </c>
      <c r="C425" t="s">
        <v>14</v>
      </c>
      <c r="D425" t="s">
        <v>15</v>
      </c>
      <c r="E425" t="s">
        <v>40</v>
      </c>
      <c r="F425">
        <v>205717</v>
      </c>
      <c r="G425" s="6">
        <v>137507.70922869301</v>
      </c>
      <c r="H425">
        <v>0</v>
      </c>
    </row>
    <row r="426" spans="1:8" x14ac:dyDescent="0.3">
      <c r="A426" s="5">
        <v>44468</v>
      </c>
      <c r="B426" t="s">
        <v>29</v>
      </c>
      <c r="C426" t="s">
        <v>30</v>
      </c>
      <c r="D426" t="s">
        <v>15</v>
      </c>
      <c r="E426" t="s">
        <v>38</v>
      </c>
      <c r="F426">
        <v>154980</v>
      </c>
      <c r="G426" s="6">
        <v>137823.06781893302</v>
      </c>
      <c r="H426">
        <v>0</v>
      </c>
    </row>
    <row r="427" spans="1:8" x14ac:dyDescent="0.3">
      <c r="A427" s="5">
        <v>44468</v>
      </c>
      <c r="B427" t="s">
        <v>13</v>
      </c>
      <c r="C427" t="s">
        <v>14</v>
      </c>
      <c r="D427" t="s">
        <v>15</v>
      </c>
      <c r="E427" t="s">
        <v>41</v>
      </c>
      <c r="F427">
        <v>270687</v>
      </c>
      <c r="G427" s="6">
        <v>180829.67428100659</v>
      </c>
      <c r="H427">
        <v>0</v>
      </c>
    </row>
    <row r="428" spans="1:8" x14ac:dyDescent="0.3">
      <c r="A428" s="5">
        <v>44469</v>
      </c>
      <c r="B428" t="s">
        <v>29</v>
      </c>
      <c r="C428" t="s">
        <v>30</v>
      </c>
      <c r="D428" t="s">
        <v>15</v>
      </c>
      <c r="E428" t="s">
        <v>38</v>
      </c>
      <c r="F428">
        <v>186065</v>
      </c>
      <c r="G428" s="6">
        <v>165458.91526359369</v>
      </c>
      <c r="H428">
        <v>0</v>
      </c>
    </row>
    <row r="429" spans="1:8" x14ac:dyDescent="0.3">
      <c r="A429" s="5">
        <v>44469</v>
      </c>
      <c r="B429" t="s">
        <v>13</v>
      </c>
      <c r="C429" t="s">
        <v>14</v>
      </c>
      <c r="D429" t="s">
        <v>15</v>
      </c>
      <c r="E429" t="s">
        <v>41</v>
      </c>
      <c r="F429">
        <v>51644</v>
      </c>
      <c r="G429" s="6">
        <v>34497.902306232842</v>
      </c>
      <c r="H429">
        <v>0</v>
      </c>
    </row>
    <row r="430" spans="1:8" x14ac:dyDescent="0.3">
      <c r="A430" s="5">
        <v>44470</v>
      </c>
      <c r="B430" t="s">
        <v>13</v>
      </c>
      <c r="C430" t="s">
        <v>17</v>
      </c>
      <c r="D430" t="s">
        <v>15</v>
      </c>
      <c r="E430" t="s">
        <v>18</v>
      </c>
      <c r="F430">
        <v>241243</v>
      </c>
      <c r="G430" s="6">
        <v>214506.60511210322</v>
      </c>
      <c r="H430">
        <v>10</v>
      </c>
    </row>
    <row r="431" spans="1:8" x14ac:dyDescent="0.3">
      <c r="A431" s="5">
        <v>44470</v>
      </c>
      <c r="B431" t="s">
        <v>25</v>
      </c>
      <c r="C431" t="s">
        <v>45</v>
      </c>
      <c r="D431" t="s">
        <v>15</v>
      </c>
      <c r="E431" t="s">
        <v>26</v>
      </c>
      <c r="F431">
        <v>218127</v>
      </c>
      <c r="G431" s="6">
        <v>145618.0450346086</v>
      </c>
      <c r="H431">
        <v>20</v>
      </c>
    </row>
    <row r="432" spans="1:8" x14ac:dyDescent="0.3">
      <c r="A432" s="5">
        <v>44471</v>
      </c>
      <c r="B432" t="s">
        <v>19</v>
      </c>
      <c r="C432" t="s">
        <v>20</v>
      </c>
      <c r="D432" t="s">
        <v>15</v>
      </c>
      <c r="E432" t="s">
        <v>21</v>
      </c>
      <c r="F432">
        <v>78901</v>
      </c>
      <c r="G432" s="6">
        <v>70147.391201716731</v>
      </c>
      <c r="H432">
        <v>11</v>
      </c>
    </row>
    <row r="433" spans="1:8" x14ac:dyDescent="0.3">
      <c r="A433" s="5">
        <v>44471</v>
      </c>
      <c r="B433" t="s">
        <v>25</v>
      </c>
      <c r="C433" t="s">
        <v>45</v>
      </c>
      <c r="D433" t="s">
        <v>15</v>
      </c>
      <c r="E433" t="s">
        <v>26</v>
      </c>
      <c r="F433">
        <v>79958</v>
      </c>
      <c r="G433" s="6">
        <v>53354.087036367586</v>
      </c>
      <c r="H433">
        <v>20</v>
      </c>
    </row>
    <row r="434" spans="1:8" x14ac:dyDescent="0.3">
      <c r="A434" s="5">
        <v>44472</v>
      </c>
      <c r="B434" t="s">
        <v>13</v>
      </c>
      <c r="C434" t="s">
        <v>17</v>
      </c>
      <c r="D434" t="s">
        <v>15</v>
      </c>
      <c r="E434" t="s">
        <v>39</v>
      </c>
      <c r="F434">
        <v>90976</v>
      </c>
      <c r="G434" s="6">
        <v>80870.16082474227</v>
      </c>
      <c r="H434">
        <v>0</v>
      </c>
    </row>
    <row r="435" spans="1:8" x14ac:dyDescent="0.3">
      <c r="A435" s="5">
        <v>44472</v>
      </c>
      <c r="B435" t="s">
        <v>25</v>
      </c>
      <c r="C435" t="s">
        <v>33</v>
      </c>
      <c r="D435" t="s">
        <v>15</v>
      </c>
      <c r="E435" t="s">
        <v>37</v>
      </c>
      <c r="F435">
        <v>46337</v>
      </c>
      <c r="G435" s="6">
        <v>30905.902842687476</v>
      </c>
      <c r="H435">
        <v>0</v>
      </c>
    </row>
    <row r="436" spans="1:8" x14ac:dyDescent="0.3">
      <c r="A436" s="5">
        <v>44473</v>
      </c>
      <c r="B436" t="s">
        <v>13</v>
      </c>
      <c r="C436" t="s">
        <v>17</v>
      </c>
      <c r="D436" t="s">
        <v>15</v>
      </c>
      <c r="E436" t="s">
        <v>18</v>
      </c>
      <c r="F436">
        <v>257563</v>
      </c>
      <c r="G436" s="6">
        <v>228943.20947155307</v>
      </c>
      <c r="H436">
        <v>10</v>
      </c>
    </row>
    <row r="437" spans="1:8" x14ac:dyDescent="0.3">
      <c r="A437" s="5">
        <v>44473</v>
      </c>
      <c r="B437" t="s">
        <v>25</v>
      </c>
      <c r="C437" t="s">
        <v>45</v>
      </c>
      <c r="D437" t="s">
        <v>15</v>
      </c>
      <c r="E437" t="s">
        <v>26</v>
      </c>
      <c r="F437">
        <v>168900</v>
      </c>
      <c r="G437" s="6">
        <v>112258.48885502001</v>
      </c>
      <c r="H437">
        <v>20</v>
      </c>
    </row>
    <row r="438" spans="1:8" x14ac:dyDescent="0.3">
      <c r="A438" s="5">
        <v>44474</v>
      </c>
      <c r="B438" t="s">
        <v>25</v>
      </c>
      <c r="C438" t="s">
        <v>33</v>
      </c>
      <c r="D438" t="s">
        <v>15</v>
      </c>
      <c r="E438" t="s">
        <v>34</v>
      </c>
      <c r="F438">
        <v>284050</v>
      </c>
      <c r="G438" s="6">
        <v>252472.73518272082</v>
      </c>
      <c r="H438">
        <v>29</v>
      </c>
    </row>
    <row r="439" spans="1:8" x14ac:dyDescent="0.3">
      <c r="A439" s="5">
        <v>44474</v>
      </c>
      <c r="B439" t="s">
        <v>29</v>
      </c>
      <c r="C439" t="s">
        <v>30</v>
      </c>
      <c r="D439" t="s">
        <v>15</v>
      </c>
      <c r="E439" t="s">
        <v>31</v>
      </c>
      <c r="F439">
        <v>206566</v>
      </c>
      <c r="G439" s="6">
        <v>137249.16979445933</v>
      </c>
      <c r="H439">
        <v>15</v>
      </c>
    </row>
    <row r="440" spans="1:8" x14ac:dyDescent="0.3">
      <c r="A440" s="5">
        <v>44475</v>
      </c>
      <c r="B440" t="s">
        <v>13</v>
      </c>
      <c r="C440" t="s">
        <v>17</v>
      </c>
      <c r="D440" t="s">
        <v>15</v>
      </c>
      <c r="E440" t="s">
        <v>39</v>
      </c>
      <c r="F440">
        <v>257554</v>
      </c>
      <c r="G440" s="6">
        <v>228872.21642210695</v>
      </c>
      <c r="H440">
        <v>0</v>
      </c>
    </row>
    <row r="441" spans="1:8" x14ac:dyDescent="0.3">
      <c r="A441" s="5">
        <v>44475</v>
      </c>
      <c r="B441" t="s">
        <v>29</v>
      </c>
      <c r="C441" t="s">
        <v>30</v>
      </c>
      <c r="D441" t="s">
        <v>15</v>
      </c>
      <c r="E441" t="s">
        <v>31</v>
      </c>
      <c r="F441">
        <v>223171</v>
      </c>
      <c r="G441" s="6">
        <v>148214.20937370876</v>
      </c>
      <c r="H441">
        <v>15</v>
      </c>
    </row>
    <row r="442" spans="1:8" x14ac:dyDescent="0.3">
      <c r="A442" s="5">
        <v>44476</v>
      </c>
      <c r="B442" t="s">
        <v>13</v>
      </c>
      <c r="C442" t="s">
        <v>17</v>
      </c>
      <c r="D442" t="s">
        <v>15</v>
      </c>
      <c r="E442" t="s">
        <v>18</v>
      </c>
      <c r="F442">
        <v>224236</v>
      </c>
      <c r="G442" s="6">
        <v>199223.05611371913</v>
      </c>
      <c r="H442">
        <v>10</v>
      </c>
    </row>
    <row r="443" spans="1:8" x14ac:dyDescent="0.3">
      <c r="A443" s="5">
        <v>44476</v>
      </c>
      <c r="B443" t="s">
        <v>25</v>
      </c>
      <c r="C443" t="s">
        <v>45</v>
      </c>
      <c r="D443" t="s">
        <v>15</v>
      </c>
      <c r="E443" t="s">
        <v>26</v>
      </c>
      <c r="F443">
        <v>16523</v>
      </c>
      <c r="G443" s="6">
        <v>10971.288963034505</v>
      </c>
      <c r="H443">
        <v>20</v>
      </c>
    </row>
    <row r="444" spans="1:8" x14ac:dyDescent="0.3">
      <c r="A444" s="5">
        <v>44477</v>
      </c>
      <c r="B444" t="s">
        <v>13</v>
      </c>
      <c r="C444" t="s">
        <v>17</v>
      </c>
      <c r="D444" t="s">
        <v>15</v>
      </c>
      <c r="E444" t="s">
        <v>39</v>
      </c>
      <c r="F444">
        <v>45477</v>
      </c>
      <c r="G444" s="6">
        <v>40401.589704002363</v>
      </c>
      <c r="H444">
        <v>0</v>
      </c>
    </row>
    <row r="445" spans="1:8" x14ac:dyDescent="0.3">
      <c r="A445" s="5">
        <v>44477</v>
      </c>
      <c r="B445" t="s">
        <v>13</v>
      </c>
      <c r="C445" t="s">
        <v>14</v>
      </c>
      <c r="D445" t="s">
        <v>15</v>
      </c>
      <c r="E445" t="s">
        <v>40</v>
      </c>
      <c r="F445">
        <v>15556</v>
      </c>
      <c r="G445" s="6">
        <v>10324.838111661997</v>
      </c>
      <c r="H445">
        <v>0</v>
      </c>
    </row>
    <row r="446" spans="1:8" x14ac:dyDescent="0.3">
      <c r="A446" s="5">
        <v>44478</v>
      </c>
      <c r="B446" t="s">
        <v>25</v>
      </c>
      <c r="C446" t="s">
        <v>33</v>
      </c>
      <c r="D446" t="s">
        <v>15</v>
      </c>
      <c r="E446" t="s">
        <v>34</v>
      </c>
      <c r="F446">
        <v>67617</v>
      </c>
      <c r="G446" s="6">
        <v>60031.759615384617</v>
      </c>
      <c r="H446">
        <v>29</v>
      </c>
    </row>
    <row r="447" spans="1:8" x14ac:dyDescent="0.3">
      <c r="A447" s="5">
        <v>44478</v>
      </c>
      <c r="B447" t="s">
        <v>25</v>
      </c>
      <c r="C447" t="s">
        <v>45</v>
      </c>
      <c r="D447" t="s">
        <v>15</v>
      </c>
      <c r="E447" t="s">
        <v>26</v>
      </c>
      <c r="F447">
        <v>272275</v>
      </c>
      <c r="G447" s="6">
        <v>180619.80864574845</v>
      </c>
      <c r="H447">
        <v>20</v>
      </c>
    </row>
    <row r="448" spans="1:8" x14ac:dyDescent="0.3">
      <c r="A448" s="5">
        <v>44479</v>
      </c>
      <c r="B448" t="s">
        <v>13</v>
      </c>
      <c r="C448" t="s">
        <v>14</v>
      </c>
      <c r="D448" t="s">
        <v>15</v>
      </c>
      <c r="E448" t="s">
        <v>16</v>
      </c>
      <c r="F448">
        <v>209205</v>
      </c>
      <c r="G448" s="6">
        <v>185663.37006960556</v>
      </c>
      <c r="H448">
        <v>12</v>
      </c>
    </row>
    <row r="449" spans="1:8" x14ac:dyDescent="0.3">
      <c r="A449" s="5">
        <v>44479</v>
      </c>
      <c r="B449" t="s">
        <v>13</v>
      </c>
      <c r="C449" t="s">
        <v>14</v>
      </c>
      <c r="D449" t="s">
        <v>15</v>
      </c>
      <c r="E449" t="s">
        <v>41</v>
      </c>
      <c r="F449">
        <v>281702</v>
      </c>
      <c r="G449" s="6">
        <v>186762.61910354745</v>
      </c>
      <c r="H449">
        <v>0</v>
      </c>
    </row>
    <row r="450" spans="1:8" x14ac:dyDescent="0.3">
      <c r="A450" s="5">
        <v>44480</v>
      </c>
      <c r="B450" t="s">
        <v>13</v>
      </c>
      <c r="C450" t="s">
        <v>17</v>
      </c>
      <c r="D450" t="s">
        <v>15</v>
      </c>
      <c r="E450" t="s">
        <v>39</v>
      </c>
      <c r="F450">
        <v>107817</v>
      </c>
      <c r="G450" s="6">
        <v>95668.658116290637</v>
      </c>
      <c r="H450">
        <v>0</v>
      </c>
    </row>
    <row r="451" spans="1:8" x14ac:dyDescent="0.3">
      <c r="A451" s="5">
        <v>44480</v>
      </c>
      <c r="B451" t="s">
        <v>25</v>
      </c>
      <c r="C451" t="s">
        <v>33</v>
      </c>
      <c r="D451" t="s">
        <v>15</v>
      </c>
      <c r="E451" t="s">
        <v>37</v>
      </c>
      <c r="F451">
        <v>189158</v>
      </c>
      <c r="G451" s="6">
        <v>125012.46475203574</v>
      </c>
      <c r="H451">
        <v>0</v>
      </c>
    </row>
    <row r="452" spans="1:8" x14ac:dyDescent="0.3">
      <c r="A452" s="5">
        <v>44481</v>
      </c>
      <c r="B452" t="s">
        <v>25</v>
      </c>
      <c r="C452" t="s">
        <v>33</v>
      </c>
      <c r="D452" t="s">
        <v>15</v>
      </c>
      <c r="E452" t="s">
        <v>34</v>
      </c>
      <c r="F452">
        <v>117662</v>
      </c>
      <c r="G452" s="6">
        <v>104389.15243902439</v>
      </c>
      <c r="H452">
        <v>29</v>
      </c>
    </row>
    <row r="453" spans="1:8" x14ac:dyDescent="0.3">
      <c r="A453" s="5">
        <v>44481</v>
      </c>
      <c r="B453" t="s">
        <v>25</v>
      </c>
      <c r="C453" t="s">
        <v>45</v>
      </c>
      <c r="D453" t="s">
        <v>15</v>
      </c>
      <c r="E453" t="s">
        <v>26</v>
      </c>
      <c r="F453">
        <v>198532</v>
      </c>
      <c r="G453" s="6">
        <v>131170.05718738146</v>
      </c>
      <c r="H453">
        <v>20</v>
      </c>
    </row>
    <row r="454" spans="1:8" x14ac:dyDescent="0.3">
      <c r="A454" s="5">
        <v>44482</v>
      </c>
      <c r="B454" t="s">
        <v>29</v>
      </c>
      <c r="C454" t="s">
        <v>30</v>
      </c>
      <c r="D454" t="s">
        <v>15</v>
      </c>
      <c r="E454" t="s">
        <v>38</v>
      </c>
      <c r="F454">
        <v>152640</v>
      </c>
      <c r="G454" s="6">
        <v>135247.56218905473</v>
      </c>
      <c r="H454">
        <v>0</v>
      </c>
    </row>
    <row r="455" spans="1:8" x14ac:dyDescent="0.3">
      <c r="A455" s="5">
        <v>44482</v>
      </c>
      <c r="B455" t="s">
        <v>13</v>
      </c>
      <c r="C455" t="s">
        <v>14</v>
      </c>
      <c r="D455" t="s">
        <v>15</v>
      </c>
      <c r="E455" t="s">
        <v>41</v>
      </c>
      <c r="F455">
        <v>141640</v>
      </c>
      <c r="G455" s="6">
        <v>93490.570087728993</v>
      </c>
      <c r="H455">
        <v>0</v>
      </c>
    </row>
    <row r="456" spans="1:8" x14ac:dyDescent="0.3">
      <c r="A456" s="5">
        <v>44483</v>
      </c>
      <c r="B456" t="s">
        <v>29</v>
      </c>
      <c r="C456" t="s">
        <v>30</v>
      </c>
      <c r="D456" t="s">
        <v>15</v>
      </c>
      <c r="E456" t="s">
        <v>31</v>
      </c>
      <c r="F456">
        <v>279846</v>
      </c>
      <c r="G456" s="6">
        <v>247906.74784477931</v>
      </c>
      <c r="H456">
        <v>15</v>
      </c>
    </row>
    <row r="457" spans="1:8" x14ac:dyDescent="0.3">
      <c r="A457" s="5">
        <v>44483</v>
      </c>
      <c r="B457" t="s">
        <v>25</v>
      </c>
      <c r="C457" t="s">
        <v>45</v>
      </c>
      <c r="D457" t="s">
        <v>15</v>
      </c>
      <c r="E457" t="s">
        <v>26</v>
      </c>
      <c r="F457">
        <v>23027</v>
      </c>
      <c r="G457" s="6">
        <v>15150.626855123674</v>
      </c>
      <c r="H457">
        <v>20</v>
      </c>
    </row>
    <row r="458" spans="1:8" x14ac:dyDescent="0.3">
      <c r="A458" s="5">
        <v>44484</v>
      </c>
      <c r="B458" t="s">
        <v>29</v>
      </c>
      <c r="C458" t="s">
        <v>30</v>
      </c>
      <c r="D458" t="s">
        <v>15</v>
      </c>
      <c r="E458" t="s">
        <v>38</v>
      </c>
      <c r="F458">
        <v>145233</v>
      </c>
      <c r="G458" s="6">
        <v>128628.01689964531</v>
      </c>
      <c r="H458">
        <v>0</v>
      </c>
    </row>
    <row r="459" spans="1:8" x14ac:dyDescent="0.3">
      <c r="A459" s="5">
        <v>44484</v>
      </c>
      <c r="B459" t="s">
        <v>29</v>
      </c>
      <c r="C459" t="s">
        <v>30</v>
      </c>
      <c r="D459" t="s">
        <v>15</v>
      </c>
      <c r="E459" t="s">
        <v>31</v>
      </c>
      <c r="F459">
        <v>232142</v>
      </c>
      <c r="G459" s="6">
        <v>152681.34943858456</v>
      </c>
      <c r="H459">
        <v>15</v>
      </c>
    </row>
    <row r="460" spans="1:8" x14ac:dyDescent="0.3">
      <c r="A460" s="5">
        <v>44485</v>
      </c>
      <c r="B460" t="s">
        <v>13</v>
      </c>
      <c r="C460" t="s">
        <v>14</v>
      </c>
      <c r="D460" t="s">
        <v>15</v>
      </c>
      <c r="E460" t="s">
        <v>40</v>
      </c>
      <c r="F460">
        <v>67205</v>
      </c>
      <c r="G460" s="6">
        <v>59492.769167353661</v>
      </c>
      <c r="H460">
        <v>0</v>
      </c>
    </row>
    <row r="461" spans="1:8" x14ac:dyDescent="0.3">
      <c r="A461" s="5">
        <v>44485</v>
      </c>
      <c r="B461" t="s">
        <v>13</v>
      </c>
      <c r="C461" t="s">
        <v>14</v>
      </c>
      <c r="D461" t="s">
        <v>15</v>
      </c>
      <c r="E461" t="s">
        <v>41</v>
      </c>
      <c r="F461">
        <v>97462</v>
      </c>
      <c r="G461" s="6">
        <v>64021.411487105455</v>
      </c>
      <c r="H461">
        <v>0</v>
      </c>
    </row>
    <row r="462" spans="1:8" x14ac:dyDescent="0.3">
      <c r="A462" s="5">
        <v>44486</v>
      </c>
      <c r="B462" t="s">
        <v>19</v>
      </c>
      <c r="C462" t="s">
        <v>20</v>
      </c>
      <c r="D462" t="s">
        <v>15</v>
      </c>
      <c r="E462" t="s">
        <v>21</v>
      </c>
      <c r="F462">
        <v>673</v>
      </c>
      <c r="G462" s="6">
        <v>595.74006087121927</v>
      </c>
      <c r="H462">
        <v>11</v>
      </c>
    </row>
    <row r="463" spans="1:8" x14ac:dyDescent="0.3">
      <c r="A463" s="5">
        <v>44486</v>
      </c>
      <c r="B463" t="s">
        <v>25</v>
      </c>
      <c r="C463" t="s">
        <v>45</v>
      </c>
      <c r="D463" t="s">
        <v>15</v>
      </c>
      <c r="E463" t="s">
        <v>26</v>
      </c>
      <c r="F463">
        <v>286203</v>
      </c>
      <c r="G463" s="6">
        <v>187839.62883001068</v>
      </c>
      <c r="H463">
        <v>20</v>
      </c>
    </row>
    <row r="464" spans="1:8" x14ac:dyDescent="0.3">
      <c r="A464" s="5">
        <v>44487</v>
      </c>
      <c r="B464" t="s">
        <v>13</v>
      </c>
      <c r="C464" t="s">
        <v>14</v>
      </c>
      <c r="D464" t="s">
        <v>15</v>
      </c>
      <c r="E464" t="s">
        <v>40</v>
      </c>
      <c r="F464">
        <v>55986</v>
      </c>
      <c r="G464" s="6">
        <v>49556.860089055539</v>
      </c>
      <c r="H464">
        <v>0</v>
      </c>
    </row>
    <row r="465" spans="1:8" x14ac:dyDescent="0.3">
      <c r="A465" s="5">
        <v>44487</v>
      </c>
      <c r="B465" t="s">
        <v>25</v>
      </c>
      <c r="C465" t="s">
        <v>45</v>
      </c>
      <c r="D465" t="s">
        <v>15</v>
      </c>
      <c r="E465" t="s">
        <v>26</v>
      </c>
      <c r="F465">
        <v>136481</v>
      </c>
      <c r="G465" s="6">
        <v>89558.934130757509</v>
      </c>
      <c r="H465">
        <v>20</v>
      </c>
    </row>
    <row r="466" spans="1:8" x14ac:dyDescent="0.3">
      <c r="A466" s="5">
        <v>44488</v>
      </c>
      <c r="B466" t="s">
        <v>29</v>
      </c>
      <c r="C466" t="s">
        <v>30</v>
      </c>
      <c r="D466" t="s">
        <v>15</v>
      </c>
      <c r="E466" t="s">
        <v>38</v>
      </c>
      <c r="F466">
        <v>244466</v>
      </c>
      <c r="G466" s="6">
        <v>216392.15578615022</v>
      </c>
      <c r="H466">
        <v>0</v>
      </c>
    </row>
    <row r="467" spans="1:8" x14ac:dyDescent="0.3">
      <c r="A467" s="5">
        <v>44488</v>
      </c>
      <c r="B467" t="s">
        <v>29</v>
      </c>
      <c r="C467" t="s">
        <v>30</v>
      </c>
      <c r="D467" t="s">
        <v>15</v>
      </c>
      <c r="E467" t="s">
        <v>31</v>
      </c>
      <c r="F467">
        <v>224069</v>
      </c>
      <c r="G467" s="6">
        <v>146876.25802671668</v>
      </c>
      <c r="H467">
        <v>15</v>
      </c>
    </row>
    <row r="468" spans="1:8" x14ac:dyDescent="0.3">
      <c r="A468" s="5">
        <v>44489</v>
      </c>
      <c r="B468" t="s">
        <v>29</v>
      </c>
      <c r="C468" t="s">
        <v>30</v>
      </c>
      <c r="D468" t="s">
        <v>15</v>
      </c>
      <c r="E468" t="s">
        <v>38</v>
      </c>
      <c r="F468">
        <v>17266</v>
      </c>
      <c r="G468" s="6">
        <v>15281.920879922216</v>
      </c>
      <c r="H468">
        <v>0</v>
      </c>
    </row>
    <row r="469" spans="1:8" x14ac:dyDescent="0.3">
      <c r="A469" s="5">
        <v>44489</v>
      </c>
      <c r="B469" t="s">
        <v>13</v>
      </c>
      <c r="C469" t="s">
        <v>14</v>
      </c>
      <c r="D469" t="s">
        <v>15</v>
      </c>
      <c r="E469" t="s">
        <v>41</v>
      </c>
      <c r="F469">
        <v>235819</v>
      </c>
      <c r="G469" s="6">
        <v>154355.7159935869</v>
      </c>
      <c r="H469">
        <v>0</v>
      </c>
    </row>
    <row r="470" spans="1:8" x14ac:dyDescent="0.3">
      <c r="A470" s="5">
        <v>44490</v>
      </c>
      <c r="B470" t="s">
        <v>29</v>
      </c>
      <c r="C470" t="s">
        <v>30</v>
      </c>
      <c r="D470" t="s">
        <v>15</v>
      </c>
      <c r="E470" t="s">
        <v>38</v>
      </c>
      <c r="F470">
        <v>89280</v>
      </c>
      <c r="G470" s="6">
        <v>79009.322947872977</v>
      </c>
      <c r="H470">
        <v>0</v>
      </c>
    </row>
    <row r="471" spans="1:8" x14ac:dyDescent="0.3">
      <c r="A471" s="5">
        <v>44490</v>
      </c>
      <c r="B471" t="s">
        <v>13</v>
      </c>
      <c r="C471" t="s">
        <v>14</v>
      </c>
      <c r="D471" t="s">
        <v>15</v>
      </c>
      <c r="E471" t="s">
        <v>41</v>
      </c>
      <c r="F471">
        <v>235061</v>
      </c>
      <c r="G471" s="6">
        <v>153600.6741579877</v>
      </c>
      <c r="H471">
        <v>0</v>
      </c>
    </row>
    <row r="472" spans="1:8" x14ac:dyDescent="0.3">
      <c r="A472" s="5">
        <v>44491</v>
      </c>
      <c r="B472" t="s">
        <v>13</v>
      </c>
      <c r="C472" t="s">
        <v>17</v>
      </c>
      <c r="D472" t="s">
        <v>15</v>
      </c>
      <c r="E472" t="s">
        <v>39</v>
      </c>
      <c r="F472">
        <v>170109</v>
      </c>
      <c r="G472" s="6">
        <v>150470.36074646987</v>
      </c>
      <c r="H472">
        <v>0</v>
      </c>
    </row>
    <row r="473" spans="1:8" x14ac:dyDescent="0.3">
      <c r="A473" s="5">
        <v>44491</v>
      </c>
      <c r="B473" t="s">
        <v>25</v>
      </c>
      <c r="C473" t="s">
        <v>45</v>
      </c>
      <c r="D473" t="s">
        <v>15</v>
      </c>
      <c r="E473" t="s">
        <v>26</v>
      </c>
      <c r="F473">
        <v>284223</v>
      </c>
      <c r="G473" s="6">
        <v>185456.86841396184</v>
      </c>
      <c r="H473">
        <v>20</v>
      </c>
    </row>
    <row r="474" spans="1:8" x14ac:dyDescent="0.3">
      <c r="A474" s="5">
        <v>44492</v>
      </c>
      <c r="B474" t="s">
        <v>29</v>
      </c>
      <c r="C474" t="s">
        <v>30</v>
      </c>
      <c r="D474" t="s">
        <v>15</v>
      </c>
      <c r="E474" t="s">
        <v>38</v>
      </c>
      <c r="F474">
        <v>203419</v>
      </c>
      <c r="G474" s="6">
        <v>179929.9169998377</v>
      </c>
      <c r="H474">
        <v>0</v>
      </c>
    </row>
    <row r="475" spans="1:8" x14ac:dyDescent="0.3">
      <c r="A475" s="5">
        <v>44492</v>
      </c>
      <c r="B475" t="s">
        <v>13</v>
      </c>
      <c r="C475" t="s">
        <v>14</v>
      </c>
      <c r="D475" t="s">
        <v>15</v>
      </c>
      <c r="E475" t="s">
        <v>40</v>
      </c>
      <c r="F475">
        <v>239042</v>
      </c>
      <c r="G475" s="6">
        <v>155929.45081127703</v>
      </c>
      <c r="H475">
        <v>0</v>
      </c>
    </row>
    <row r="476" spans="1:8" x14ac:dyDescent="0.3">
      <c r="A476" s="5">
        <v>44493</v>
      </c>
      <c r="B476" t="s">
        <v>25</v>
      </c>
      <c r="C476" t="s">
        <v>33</v>
      </c>
      <c r="D476" t="s">
        <v>15</v>
      </c>
      <c r="E476" t="s">
        <v>34</v>
      </c>
      <c r="F476">
        <v>1411</v>
      </c>
      <c r="G476" s="6">
        <v>1247.9142016337712</v>
      </c>
      <c r="H476">
        <v>29</v>
      </c>
    </row>
    <row r="477" spans="1:8" x14ac:dyDescent="0.3">
      <c r="A477" s="5">
        <v>44493</v>
      </c>
      <c r="B477" t="s">
        <v>25</v>
      </c>
      <c r="C477" t="s">
        <v>45</v>
      </c>
      <c r="D477" t="s">
        <v>15</v>
      </c>
      <c r="E477" t="s">
        <v>26</v>
      </c>
      <c r="F477">
        <v>145857</v>
      </c>
      <c r="G477" s="6">
        <v>95121.60412810916</v>
      </c>
      <c r="H477">
        <v>20</v>
      </c>
    </row>
    <row r="478" spans="1:8" x14ac:dyDescent="0.3">
      <c r="A478" s="5">
        <v>44494</v>
      </c>
      <c r="B478" t="s">
        <v>29</v>
      </c>
      <c r="C478" t="s">
        <v>30</v>
      </c>
      <c r="D478" t="s">
        <v>15</v>
      </c>
      <c r="E478" t="s">
        <v>38</v>
      </c>
      <c r="F478">
        <v>216808</v>
      </c>
      <c r="G478" s="6">
        <v>191680.7041687594</v>
      </c>
      <c r="H478">
        <v>0</v>
      </c>
    </row>
    <row r="479" spans="1:8" x14ac:dyDescent="0.3">
      <c r="A479" s="5">
        <v>44494</v>
      </c>
      <c r="B479" t="s">
        <v>29</v>
      </c>
      <c r="C479" t="s">
        <v>30</v>
      </c>
      <c r="D479" t="s">
        <v>15</v>
      </c>
      <c r="E479" t="s">
        <v>31</v>
      </c>
      <c r="F479">
        <v>15997</v>
      </c>
      <c r="G479" s="6">
        <v>10428.156454111857</v>
      </c>
      <c r="H479">
        <v>15</v>
      </c>
    </row>
    <row r="480" spans="1:8" x14ac:dyDescent="0.3">
      <c r="A480" s="5">
        <v>44495</v>
      </c>
      <c r="B480" t="s">
        <v>13</v>
      </c>
      <c r="C480" t="s">
        <v>14</v>
      </c>
      <c r="D480" t="s">
        <v>15</v>
      </c>
      <c r="E480" t="s">
        <v>40</v>
      </c>
      <c r="F480">
        <v>266585</v>
      </c>
      <c r="G480" s="6">
        <v>235671.45361035771</v>
      </c>
      <c r="H480">
        <v>0</v>
      </c>
    </row>
    <row r="481" spans="1:8" x14ac:dyDescent="0.3">
      <c r="A481" s="5">
        <v>44495</v>
      </c>
      <c r="B481" t="s">
        <v>22</v>
      </c>
      <c r="C481" t="s">
        <v>23</v>
      </c>
      <c r="D481" t="s">
        <v>15</v>
      </c>
      <c r="E481" t="s">
        <v>46</v>
      </c>
      <c r="F481">
        <v>143688</v>
      </c>
      <c r="G481" s="6">
        <v>93498.496408619307</v>
      </c>
      <c r="H481">
        <v>0</v>
      </c>
    </row>
    <row r="482" spans="1:8" x14ac:dyDescent="0.3">
      <c r="A482" s="5">
        <v>44496</v>
      </c>
      <c r="B482" t="s">
        <v>13</v>
      </c>
      <c r="C482" t="s">
        <v>17</v>
      </c>
      <c r="D482" t="s">
        <v>15</v>
      </c>
      <c r="E482" t="s">
        <v>18</v>
      </c>
      <c r="F482">
        <v>182729</v>
      </c>
      <c r="G482" s="6">
        <v>161513.23547993792</v>
      </c>
      <c r="H482">
        <v>10</v>
      </c>
    </row>
    <row r="483" spans="1:8" x14ac:dyDescent="0.3">
      <c r="A483" s="5">
        <v>44496</v>
      </c>
      <c r="B483" t="s">
        <v>43</v>
      </c>
      <c r="C483" t="s">
        <v>30</v>
      </c>
      <c r="D483" t="s">
        <v>15</v>
      </c>
      <c r="E483" t="s">
        <v>47</v>
      </c>
      <c r="F483">
        <v>5353</v>
      </c>
      <c r="G483" s="6">
        <v>3481.6460248974395</v>
      </c>
      <c r="H483">
        <v>19</v>
      </c>
    </row>
    <row r="484" spans="1:8" x14ac:dyDescent="0.3">
      <c r="A484" s="5">
        <v>44497</v>
      </c>
      <c r="B484" t="s">
        <v>25</v>
      </c>
      <c r="C484" t="s">
        <v>33</v>
      </c>
      <c r="D484" t="s">
        <v>15</v>
      </c>
      <c r="E484" t="s">
        <v>34</v>
      </c>
      <c r="F484">
        <v>141016</v>
      </c>
      <c r="G484" s="6">
        <v>124592.85693745507</v>
      </c>
      <c r="H484">
        <v>29</v>
      </c>
    </row>
    <row r="485" spans="1:8" x14ac:dyDescent="0.3">
      <c r="A485" s="5">
        <v>44497</v>
      </c>
      <c r="B485" t="s">
        <v>22</v>
      </c>
      <c r="C485" t="s">
        <v>23</v>
      </c>
      <c r="D485" t="s">
        <v>15</v>
      </c>
      <c r="E485" t="s">
        <v>46</v>
      </c>
      <c r="F485">
        <v>53285</v>
      </c>
      <c r="G485" s="6">
        <v>34603.298035213062</v>
      </c>
      <c r="H485">
        <v>0</v>
      </c>
    </row>
    <row r="486" spans="1:8" x14ac:dyDescent="0.3">
      <c r="A486" s="5">
        <v>44498</v>
      </c>
      <c r="B486" t="s">
        <v>29</v>
      </c>
      <c r="C486" t="s">
        <v>30</v>
      </c>
      <c r="D486" t="s">
        <v>15</v>
      </c>
      <c r="E486" t="s">
        <v>48</v>
      </c>
      <c r="F486">
        <v>206427</v>
      </c>
      <c r="G486" s="6">
        <v>182376.07344785877</v>
      </c>
      <c r="H486">
        <v>0</v>
      </c>
    </row>
    <row r="487" spans="1:8" x14ac:dyDescent="0.3">
      <c r="A487" s="5">
        <v>44498</v>
      </c>
      <c r="B487" t="s">
        <v>25</v>
      </c>
      <c r="C487" t="s">
        <v>45</v>
      </c>
      <c r="D487" t="s">
        <v>15</v>
      </c>
      <c r="E487" t="s">
        <v>26</v>
      </c>
      <c r="F487">
        <v>156726</v>
      </c>
      <c r="G487" s="6">
        <v>101548.88035943518</v>
      </c>
      <c r="H487">
        <v>20</v>
      </c>
    </row>
    <row r="488" spans="1:8" x14ac:dyDescent="0.3">
      <c r="A488" s="5">
        <v>44499</v>
      </c>
      <c r="B488" t="s">
        <v>13</v>
      </c>
      <c r="C488" t="s">
        <v>17</v>
      </c>
      <c r="D488" t="s">
        <v>15</v>
      </c>
      <c r="E488" t="s">
        <v>39</v>
      </c>
      <c r="F488">
        <v>72671</v>
      </c>
      <c r="G488" s="6">
        <v>64191.849677881168</v>
      </c>
      <c r="H488">
        <v>0</v>
      </c>
    </row>
    <row r="489" spans="1:8" x14ac:dyDescent="0.3">
      <c r="A489" s="5">
        <v>44499</v>
      </c>
      <c r="B489" t="s">
        <v>19</v>
      </c>
      <c r="C489" t="s">
        <v>20</v>
      </c>
      <c r="D489" t="s">
        <v>15</v>
      </c>
      <c r="E489" t="s">
        <v>21</v>
      </c>
      <c r="F489">
        <v>28834</v>
      </c>
      <c r="G489" s="6">
        <v>18679.843862815887</v>
      </c>
      <c r="H489">
        <v>19</v>
      </c>
    </row>
    <row r="490" spans="1:8" x14ac:dyDescent="0.3">
      <c r="A490" s="5">
        <v>44500</v>
      </c>
      <c r="B490" t="s">
        <v>25</v>
      </c>
      <c r="C490" t="s">
        <v>33</v>
      </c>
      <c r="D490" t="s">
        <v>15</v>
      </c>
      <c r="E490" t="s">
        <v>34</v>
      </c>
      <c r="F490">
        <v>103055</v>
      </c>
      <c r="G490" s="6">
        <v>90980.899339933996</v>
      </c>
      <c r="H490">
        <v>29</v>
      </c>
    </row>
    <row r="491" spans="1:8" x14ac:dyDescent="0.3">
      <c r="A491" s="5">
        <v>44500</v>
      </c>
      <c r="B491" t="s">
        <v>29</v>
      </c>
      <c r="C491" t="s">
        <v>30</v>
      </c>
      <c r="D491" t="s">
        <v>15</v>
      </c>
      <c r="E491" t="s">
        <v>31</v>
      </c>
      <c r="F491">
        <v>262696</v>
      </c>
      <c r="G491" s="6">
        <v>169923.43547334059</v>
      </c>
      <c r="H491">
        <v>15</v>
      </c>
    </row>
    <row r="492" spans="1:8" x14ac:dyDescent="0.3">
      <c r="A492" s="5">
        <v>44501</v>
      </c>
      <c r="B492" t="s">
        <v>25</v>
      </c>
      <c r="C492" t="s">
        <v>33</v>
      </c>
      <c r="D492" t="s">
        <v>15</v>
      </c>
      <c r="E492" t="s">
        <v>34</v>
      </c>
      <c r="F492">
        <v>107112</v>
      </c>
      <c r="G492" s="6">
        <v>94557.484409437428</v>
      </c>
      <c r="H492">
        <v>29</v>
      </c>
    </row>
    <row r="493" spans="1:8" x14ac:dyDescent="0.3">
      <c r="A493" s="5">
        <v>44501</v>
      </c>
      <c r="B493" t="s">
        <v>29</v>
      </c>
      <c r="C493" t="s">
        <v>30</v>
      </c>
      <c r="D493" t="s">
        <v>15</v>
      </c>
      <c r="E493" t="s">
        <v>31</v>
      </c>
      <c r="F493">
        <v>12353</v>
      </c>
      <c r="G493" s="6">
        <v>7980.3064211827459</v>
      </c>
      <c r="H493">
        <v>15</v>
      </c>
    </row>
    <row r="494" spans="1:8" x14ac:dyDescent="0.3">
      <c r="A494" s="5">
        <v>44502</v>
      </c>
      <c r="B494" t="s">
        <v>13</v>
      </c>
      <c r="C494" t="s">
        <v>17</v>
      </c>
      <c r="D494" t="s">
        <v>15</v>
      </c>
      <c r="E494" t="s">
        <v>39</v>
      </c>
      <c r="F494">
        <v>138125</v>
      </c>
      <c r="G494" s="6">
        <v>121869.55513170782</v>
      </c>
      <c r="H494">
        <v>0</v>
      </c>
    </row>
    <row r="495" spans="1:8" x14ac:dyDescent="0.3">
      <c r="A495" s="5">
        <v>44502</v>
      </c>
      <c r="B495" t="s">
        <v>43</v>
      </c>
      <c r="C495" t="s">
        <v>30</v>
      </c>
      <c r="D495" t="s">
        <v>15</v>
      </c>
      <c r="E495" t="s">
        <v>44</v>
      </c>
      <c r="F495">
        <v>54545</v>
      </c>
      <c r="G495" s="6">
        <v>35214.236672160827</v>
      </c>
      <c r="H495">
        <v>19</v>
      </c>
    </row>
    <row r="496" spans="1:8" x14ac:dyDescent="0.3">
      <c r="A496" s="5">
        <v>44503</v>
      </c>
      <c r="B496" t="s">
        <v>29</v>
      </c>
      <c r="C496" t="s">
        <v>30</v>
      </c>
      <c r="D496" t="s">
        <v>15</v>
      </c>
      <c r="E496" t="s">
        <v>38</v>
      </c>
      <c r="F496">
        <v>26531</v>
      </c>
      <c r="G496" s="6">
        <v>23399.759484800961</v>
      </c>
      <c r="H496">
        <v>0</v>
      </c>
    </row>
    <row r="497" spans="1:8" x14ac:dyDescent="0.3">
      <c r="A497" s="5">
        <v>44503</v>
      </c>
      <c r="B497" t="s">
        <v>25</v>
      </c>
      <c r="C497" t="s">
        <v>45</v>
      </c>
      <c r="D497" t="s">
        <v>15</v>
      </c>
      <c r="E497" t="s">
        <v>26</v>
      </c>
      <c r="F497">
        <v>298270</v>
      </c>
      <c r="G497" s="6">
        <v>192397.0786297867</v>
      </c>
      <c r="H497">
        <v>20</v>
      </c>
    </row>
    <row r="498" spans="1:8" x14ac:dyDescent="0.3">
      <c r="A498" s="5">
        <v>44504</v>
      </c>
      <c r="B498" t="s">
        <v>13</v>
      </c>
      <c r="C498" t="s">
        <v>14</v>
      </c>
      <c r="D498" t="s">
        <v>15</v>
      </c>
      <c r="E498" t="s">
        <v>40</v>
      </c>
      <c r="F498">
        <v>198590</v>
      </c>
      <c r="G498" s="6">
        <v>175111.64790511227</v>
      </c>
      <c r="H498">
        <v>0</v>
      </c>
    </row>
    <row r="499" spans="1:8" x14ac:dyDescent="0.3">
      <c r="A499" s="5">
        <v>44504</v>
      </c>
      <c r="B499" t="s">
        <v>29</v>
      </c>
      <c r="C499" t="s">
        <v>30</v>
      </c>
      <c r="D499" t="s">
        <v>15</v>
      </c>
      <c r="E499" t="s">
        <v>31</v>
      </c>
      <c r="F499">
        <v>155640</v>
      </c>
      <c r="G499" s="6">
        <v>100274.12190269488</v>
      </c>
      <c r="H499">
        <v>15</v>
      </c>
    </row>
    <row r="500" spans="1:8" x14ac:dyDescent="0.3">
      <c r="A500" s="5">
        <v>44505</v>
      </c>
      <c r="B500" t="s">
        <v>13</v>
      </c>
      <c r="C500" t="s">
        <v>14</v>
      </c>
      <c r="D500" t="s">
        <v>15</v>
      </c>
      <c r="E500" t="s">
        <v>40</v>
      </c>
      <c r="F500">
        <v>122433</v>
      </c>
      <c r="G500" s="6">
        <v>107862.96816117752</v>
      </c>
      <c r="H500">
        <v>0</v>
      </c>
    </row>
    <row r="501" spans="1:8" x14ac:dyDescent="0.3">
      <c r="A501" s="5">
        <v>44505</v>
      </c>
      <c r="B501" t="s">
        <v>29</v>
      </c>
      <c r="C501" t="s">
        <v>30</v>
      </c>
      <c r="D501" t="s">
        <v>15</v>
      </c>
      <c r="E501" t="s">
        <v>31</v>
      </c>
      <c r="F501">
        <v>104653</v>
      </c>
      <c r="G501" s="6">
        <v>67394.716434210117</v>
      </c>
      <c r="H501">
        <v>15</v>
      </c>
    </row>
    <row r="502" spans="1:8" x14ac:dyDescent="0.3">
      <c r="A502" s="5">
        <v>44506</v>
      </c>
      <c r="B502" t="s">
        <v>19</v>
      </c>
      <c r="C502" t="s">
        <v>20</v>
      </c>
      <c r="D502" t="s">
        <v>15</v>
      </c>
      <c r="E502" t="s">
        <v>21</v>
      </c>
      <c r="F502">
        <v>238584</v>
      </c>
      <c r="G502" s="6">
        <v>210154.83284210527</v>
      </c>
      <c r="H502">
        <v>10</v>
      </c>
    </row>
    <row r="503" spans="1:8" x14ac:dyDescent="0.3">
      <c r="A503" s="5">
        <v>44506</v>
      </c>
      <c r="B503" t="s">
        <v>22</v>
      </c>
      <c r="C503" t="s">
        <v>23</v>
      </c>
      <c r="D503" t="s">
        <v>15</v>
      </c>
      <c r="E503" t="s">
        <v>46</v>
      </c>
      <c r="F503">
        <v>50991</v>
      </c>
      <c r="G503" s="6">
        <v>32826.180457158131</v>
      </c>
      <c r="H503">
        <v>0</v>
      </c>
    </row>
    <row r="504" spans="1:8" x14ac:dyDescent="0.3">
      <c r="A504" s="5">
        <v>44507</v>
      </c>
      <c r="B504" t="s">
        <v>25</v>
      </c>
      <c r="C504" t="s">
        <v>33</v>
      </c>
      <c r="D504" t="s">
        <v>15</v>
      </c>
      <c r="E504" t="s">
        <v>34</v>
      </c>
      <c r="F504">
        <v>61455</v>
      </c>
      <c r="G504" s="6">
        <v>54118.774104683194</v>
      </c>
      <c r="H504">
        <v>29</v>
      </c>
    </row>
    <row r="505" spans="1:8" x14ac:dyDescent="0.3">
      <c r="A505" s="5">
        <v>44507</v>
      </c>
      <c r="B505" t="s">
        <v>13</v>
      </c>
      <c r="C505" t="s">
        <v>14</v>
      </c>
      <c r="D505" t="s">
        <v>15</v>
      </c>
      <c r="E505" t="s">
        <v>41</v>
      </c>
      <c r="F505">
        <v>66016</v>
      </c>
      <c r="G505" s="6">
        <v>42417.000737649869</v>
      </c>
      <c r="H505">
        <v>0</v>
      </c>
    </row>
    <row r="506" spans="1:8" x14ac:dyDescent="0.3">
      <c r="A506" s="5">
        <v>44508</v>
      </c>
      <c r="B506" t="s">
        <v>29</v>
      </c>
      <c r="C506" t="s">
        <v>30</v>
      </c>
      <c r="D506" t="s">
        <v>15</v>
      </c>
      <c r="E506" t="s">
        <v>38</v>
      </c>
      <c r="F506">
        <v>161076</v>
      </c>
      <c r="G506" s="6">
        <v>141832.86909437561</v>
      </c>
      <c r="H506">
        <v>0</v>
      </c>
    </row>
    <row r="507" spans="1:8" x14ac:dyDescent="0.3">
      <c r="A507" s="5">
        <v>44508</v>
      </c>
      <c r="B507" t="s">
        <v>29</v>
      </c>
      <c r="C507" t="s">
        <v>30</v>
      </c>
      <c r="D507" t="s">
        <v>15</v>
      </c>
      <c r="E507" t="s">
        <v>31</v>
      </c>
      <c r="F507">
        <v>103270</v>
      </c>
      <c r="G507" s="6">
        <v>66327.137467416658</v>
      </c>
      <c r="H507">
        <v>15</v>
      </c>
    </row>
    <row r="508" spans="1:8" x14ac:dyDescent="0.3">
      <c r="A508" s="5">
        <v>44509</v>
      </c>
      <c r="B508" t="s">
        <v>13</v>
      </c>
      <c r="C508" t="s">
        <v>17</v>
      </c>
      <c r="D508" t="s">
        <v>15</v>
      </c>
      <c r="E508" t="s">
        <v>18</v>
      </c>
      <c r="F508">
        <v>206113</v>
      </c>
      <c r="G508" s="6">
        <v>181484.62797150784</v>
      </c>
      <c r="H508">
        <v>10</v>
      </c>
    </row>
    <row r="509" spans="1:8" x14ac:dyDescent="0.3">
      <c r="A509" s="5">
        <v>44509</v>
      </c>
      <c r="B509" t="s">
        <v>13</v>
      </c>
      <c r="C509" t="s">
        <v>27</v>
      </c>
      <c r="D509" t="s">
        <v>15</v>
      </c>
      <c r="E509" t="s">
        <v>28</v>
      </c>
      <c r="F509">
        <v>27157</v>
      </c>
      <c r="G509" s="6">
        <v>17426.90497079958</v>
      </c>
      <c r="H509">
        <v>20</v>
      </c>
    </row>
    <row r="510" spans="1:8" x14ac:dyDescent="0.3">
      <c r="A510" s="5">
        <v>44510</v>
      </c>
      <c r="B510" t="s">
        <v>13</v>
      </c>
      <c r="C510" t="s">
        <v>14</v>
      </c>
      <c r="D510" t="s">
        <v>15</v>
      </c>
      <c r="E510" t="s">
        <v>40</v>
      </c>
      <c r="F510">
        <v>107638</v>
      </c>
      <c r="G510" s="6">
        <v>94754.025094602679</v>
      </c>
      <c r="H510">
        <v>0</v>
      </c>
    </row>
    <row r="511" spans="1:8" x14ac:dyDescent="0.3">
      <c r="A511" s="5">
        <v>44510</v>
      </c>
      <c r="B511" t="s">
        <v>29</v>
      </c>
      <c r="C511" t="s">
        <v>30</v>
      </c>
      <c r="D511" t="s">
        <v>15</v>
      </c>
      <c r="E511" t="s">
        <v>31</v>
      </c>
      <c r="F511">
        <v>85217</v>
      </c>
      <c r="G511" s="6">
        <v>54683.59168704156</v>
      </c>
      <c r="H511">
        <v>15</v>
      </c>
    </row>
    <row r="512" spans="1:8" x14ac:dyDescent="0.3">
      <c r="A512" s="5">
        <v>44511</v>
      </c>
      <c r="B512" t="s">
        <v>13</v>
      </c>
      <c r="C512" t="s">
        <v>17</v>
      </c>
      <c r="D512" t="s">
        <v>15</v>
      </c>
      <c r="E512" t="s">
        <v>39</v>
      </c>
      <c r="F512">
        <v>75323</v>
      </c>
      <c r="G512" s="6">
        <v>66296.325717326341</v>
      </c>
      <c r="H512">
        <v>0</v>
      </c>
    </row>
    <row r="513" spans="1:8" x14ac:dyDescent="0.3">
      <c r="A513" s="5">
        <v>44511</v>
      </c>
      <c r="B513" t="s">
        <v>25</v>
      </c>
      <c r="C513" t="s">
        <v>33</v>
      </c>
      <c r="D513" t="s">
        <v>15</v>
      </c>
      <c r="E513" t="s">
        <v>37</v>
      </c>
      <c r="F513">
        <v>179752</v>
      </c>
      <c r="G513" s="6">
        <v>115310.83291562239</v>
      </c>
      <c r="H513">
        <v>0</v>
      </c>
    </row>
    <row r="514" spans="1:8" x14ac:dyDescent="0.3">
      <c r="A514" s="5">
        <v>44512</v>
      </c>
      <c r="B514" t="s">
        <v>29</v>
      </c>
      <c r="C514" t="s">
        <v>30</v>
      </c>
      <c r="D514" t="s">
        <v>15</v>
      </c>
      <c r="E514" t="s">
        <v>38</v>
      </c>
      <c r="F514">
        <v>139345</v>
      </c>
      <c r="G514" s="6">
        <v>122643.03962634513</v>
      </c>
      <c r="H514">
        <v>0</v>
      </c>
    </row>
    <row r="515" spans="1:8" x14ac:dyDescent="0.3">
      <c r="A515" s="5">
        <v>44512</v>
      </c>
      <c r="B515" t="s">
        <v>29</v>
      </c>
      <c r="C515" t="s">
        <v>30</v>
      </c>
      <c r="D515" t="s">
        <v>15</v>
      </c>
      <c r="E515" t="s">
        <v>31</v>
      </c>
      <c r="F515">
        <v>245791</v>
      </c>
      <c r="G515" s="6">
        <v>157537.35924121866</v>
      </c>
      <c r="H515">
        <v>15</v>
      </c>
    </row>
    <row r="516" spans="1:8" x14ac:dyDescent="0.3">
      <c r="A516" s="5">
        <v>44513</v>
      </c>
      <c r="B516" t="s">
        <v>25</v>
      </c>
      <c r="C516" t="s">
        <v>33</v>
      </c>
      <c r="D516" t="s">
        <v>15</v>
      </c>
      <c r="E516" t="s">
        <v>34</v>
      </c>
      <c r="F516">
        <v>71677</v>
      </c>
      <c r="G516" s="6">
        <v>63072.799414852416</v>
      </c>
      <c r="H516">
        <v>29</v>
      </c>
    </row>
    <row r="517" spans="1:8" x14ac:dyDescent="0.3">
      <c r="A517" s="5">
        <v>44513</v>
      </c>
      <c r="B517" t="s">
        <v>13</v>
      </c>
      <c r="C517" t="s">
        <v>27</v>
      </c>
      <c r="D517" t="s">
        <v>15</v>
      </c>
      <c r="E517" t="s">
        <v>28</v>
      </c>
      <c r="F517">
        <v>290133</v>
      </c>
      <c r="G517" s="6">
        <v>185609.82582908697</v>
      </c>
      <c r="H517">
        <v>20</v>
      </c>
    </row>
    <row r="518" spans="1:8" x14ac:dyDescent="0.3">
      <c r="A518" s="5">
        <v>44514</v>
      </c>
      <c r="B518" t="s">
        <v>13</v>
      </c>
      <c r="C518" t="s">
        <v>14</v>
      </c>
      <c r="D518" t="s">
        <v>15</v>
      </c>
      <c r="E518" t="s">
        <v>40</v>
      </c>
      <c r="F518">
        <v>184272</v>
      </c>
      <c r="G518" s="6">
        <v>162118.98848867434</v>
      </c>
      <c r="H518">
        <v>0</v>
      </c>
    </row>
    <row r="519" spans="1:8" x14ac:dyDescent="0.3">
      <c r="A519" s="5">
        <v>44514</v>
      </c>
      <c r="B519" t="s">
        <v>22</v>
      </c>
      <c r="C519" t="s">
        <v>23</v>
      </c>
      <c r="D519" t="s">
        <v>15</v>
      </c>
      <c r="E519" t="s">
        <v>46</v>
      </c>
      <c r="F519">
        <v>117301</v>
      </c>
      <c r="G519" s="6">
        <v>74999.259429622805</v>
      </c>
      <c r="H519">
        <v>0</v>
      </c>
    </row>
    <row r="520" spans="1:8" x14ac:dyDescent="0.3">
      <c r="A520" s="5">
        <v>44515</v>
      </c>
      <c r="B520" t="s">
        <v>19</v>
      </c>
      <c r="C520" t="s">
        <v>20</v>
      </c>
      <c r="D520" t="s">
        <v>15</v>
      </c>
      <c r="E520" t="s">
        <v>21</v>
      </c>
      <c r="F520">
        <v>149450</v>
      </c>
      <c r="G520" s="6">
        <v>131481.30182421225</v>
      </c>
      <c r="H520">
        <v>16</v>
      </c>
    </row>
    <row r="521" spans="1:8" x14ac:dyDescent="0.3">
      <c r="A521" s="5">
        <v>44515</v>
      </c>
      <c r="B521" t="s">
        <v>43</v>
      </c>
      <c r="C521" t="s">
        <v>30</v>
      </c>
      <c r="D521" t="s">
        <v>15</v>
      </c>
      <c r="E521" t="s">
        <v>49</v>
      </c>
      <c r="F521">
        <v>19110</v>
      </c>
      <c r="G521" s="6">
        <v>12190.070942111237</v>
      </c>
      <c r="H521">
        <v>0</v>
      </c>
    </row>
    <row r="522" spans="1:8" x14ac:dyDescent="0.3">
      <c r="A522" s="5">
        <v>44516</v>
      </c>
      <c r="B522" t="s">
        <v>19</v>
      </c>
      <c r="C522" t="s">
        <v>20</v>
      </c>
      <c r="D522" t="s">
        <v>15</v>
      </c>
      <c r="E522" t="s">
        <v>21</v>
      </c>
      <c r="F522">
        <v>156808</v>
      </c>
      <c r="G522" s="6">
        <v>137917.10729762522</v>
      </c>
      <c r="H522">
        <v>10</v>
      </c>
    </row>
    <row r="523" spans="1:8" x14ac:dyDescent="0.3">
      <c r="A523" s="5">
        <v>44516</v>
      </c>
      <c r="B523" t="s">
        <v>29</v>
      </c>
      <c r="C523" t="s">
        <v>30</v>
      </c>
      <c r="D523" t="s">
        <v>15</v>
      </c>
      <c r="E523" t="s">
        <v>31</v>
      </c>
      <c r="F523">
        <v>4235</v>
      </c>
      <c r="G523" s="6">
        <v>2700.1370357014066</v>
      </c>
      <c r="H523">
        <v>15</v>
      </c>
    </row>
    <row r="524" spans="1:8" x14ac:dyDescent="0.3">
      <c r="A524" s="5">
        <v>44517</v>
      </c>
      <c r="B524" t="s">
        <v>13</v>
      </c>
      <c r="C524" t="s">
        <v>17</v>
      </c>
      <c r="D524" t="s">
        <v>15</v>
      </c>
      <c r="E524" t="s">
        <v>39</v>
      </c>
      <c r="F524">
        <v>218289</v>
      </c>
      <c r="G524" s="6">
        <v>191957.68981563338</v>
      </c>
      <c r="H524">
        <v>0</v>
      </c>
    </row>
    <row r="525" spans="1:8" x14ac:dyDescent="0.3">
      <c r="A525" s="5">
        <v>44517</v>
      </c>
      <c r="B525" t="s">
        <v>22</v>
      </c>
      <c r="C525" t="s">
        <v>23</v>
      </c>
      <c r="D525" t="s">
        <v>15</v>
      </c>
      <c r="E525" t="s">
        <v>46</v>
      </c>
      <c r="F525">
        <v>275171</v>
      </c>
      <c r="G525" s="6">
        <v>175421.08098105632</v>
      </c>
      <c r="H525">
        <v>0</v>
      </c>
    </row>
    <row r="526" spans="1:8" x14ac:dyDescent="0.3">
      <c r="A526" s="5">
        <v>44518</v>
      </c>
      <c r="B526" t="s">
        <v>29</v>
      </c>
      <c r="C526" t="s">
        <v>30</v>
      </c>
      <c r="D526" t="s">
        <v>15</v>
      </c>
      <c r="E526" t="s">
        <v>48</v>
      </c>
      <c r="F526">
        <v>71661</v>
      </c>
      <c r="G526" s="6">
        <v>63012.69031108058</v>
      </c>
      <c r="H526">
        <v>0</v>
      </c>
    </row>
    <row r="527" spans="1:8" x14ac:dyDescent="0.3">
      <c r="A527" s="5">
        <v>44518</v>
      </c>
      <c r="B527" t="s">
        <v>29</v>
      </c>
      <c r="C527" t="s">
        <v>30</v>
      </c>
      <c r="D527" t="s">
        <v>15</v>
      </c>
      <c r="E527" t="s">
        <v>31</v>
      </c>
      <c r="F527">
        <v>131629</v>
      </c>
      <c r="G527" s="6">
        <v>83897.451017343425</v>
      </c>
      <c r="H527">
        <v>15</v>
      </c>
    </row>
    <row r="528" spans="1:8" x14ac:dyDescent="0.3">
      <c r="A528" s="5">
        <v>44519</v>
      </c>
      <c r="B528" t="s">
        <v>13</v>
      </c>
      <c r="C528" t="s">
        <v>14</v>
      </c>
      <c r="D528" t="s">
        <v>15</v>
      </c>
      <c r="E528" t="s">
        <v>16</v>
      </c>
      <c r="F528">
        <v>141591</v>
      </c>
      <c r="G528" s="6">
        <v>124498.44861337684</v>
      </c>
      <c r="H528">
        <v>12</v>
      </c>
    </row>
    <row r="529" spans="1:8" x14ac:dyDescent="0.3">
      <c r="A529" s="5">
        <v>44519</v>
      </c>
      <c r="B529" t="s">
        <v>13</v>
      </c>
      <c r="C529" t="s">
        <v>14</v>
      </c>
      <c r="D529" t="s">
        <v>15</v>
      </c>
      <c r="E529" t="s">
        <v>50</v>
      </c>
      <c r="F529">
        <v>13413</v>
      </c>
      <c r="G529" s="6">
        <v>8546.3362831858412</v>
      </c>
      <c r="H529">
        <v>0</v>
      </c>
    </row>
    <row r="530" spans="1:8" x14ac:dyDescent="0.3">
      <c r="A530" s="5">
        <v>44520</v>
      </c>
      <c r="B530" t="s">
        <v>13</v>
      </c>
      <c r="C530" t="s">
        <v>14</v>
      </c>
      <c r="D530" t="s">
        <v>15</v>
      </c>
      <c r="E530" t="s">
        <v>40</v>
      </c>
      <c r="F530">
        <v>41588</v>
      </c>
      <c r="G530" s="6">
        <v>36556.449609412673</v>
      </c>
      <c r="H530">
        <v>0</v>
      </c>
    </row>
    <row r="531" spans="1:8" x14ac:dyDescent="0.3">
      <c r="A531" s="5">
        <v>44520</v>
      </c>
      <c r="B531" t="s">
        <v>29</v>
      </c>
      <c r="C531" t="s">
        <v>30</v>
      </c>
      <c r="D531" t="s">
        <v>15</v>
      </c>
      <c r="E531" t="s">
        <v>31</v>
      </c>
      <c r="F531">
        <v>70613</v>
      </c>
      <c r="G531" s="6">
        <v>44877.3443738934</v>
      </c>
      <c r="H531">
        <v>15</v>
      </c>
    </row>
    <row r="532" spans="1:8" x14ac:dyDescent="0.3">
      <c r="A532" s="5">
        <v>44521</v>
      </c>
      <c r="B532" t="s">
        <v>29</v>
      </c>
      <c r="C532" t="s">
        <v>30</v>
      </c>
      <c r="D532" t="s">
        <v>15</v>
      </c>
      <c r="E532" t="s">
        <v>38</v>
      </c>
      <c r="F532">
        <v>291767</v>
      </c>
      <c r="G532" s="6">
        <v>256451.2654363676</v>
      </c>
      <c r="H532">
        <v>0</v>
      </c>
    </row>
    <row r="533" spans="1:8" x14ac:dyDescent="0.3">
      <c r="A533" s="5">
        <v>44521</v>
      </c>
      <c r="B533" t="s">
        <v>25</v>
      </c>
      <c r="C533" t="s">
        <v>45</v>
      </c>
      <c r="D533" t="s">
        <v>15</v>
      </c>
      <c r="E533" t="s">
        <v>26</v>
      </c>
      <c r="F533">
        <v>96422</v>
      </c>
      <c r="G533" s="6">
        <v>61167.453545981829</v>
      </c>
      <c r="H533">
        <v>20</v>
      </c>
    </row>
    <row r="534" spans="1:8" x14ac:dyDescent="0.3">
      <c r="A534" s="5">
        <v>44522</v>
      </c>
      <c r="B534" t="s">
        <v>13</v>
      </c>
      <c r="C534" t="s">
        <v>14</v>
      </c>
      <c r="D534" t="s">
        <v>15</v>
      </c>
      <c r="E534" t="s">
        <v>40</v>
      </c>
      <c r="F534">
        <v>119864</v>
      </c>
      <c r="G534" s="6">
        <v>105355.26432612169</v>
      </c>
      <c r="H534">
        <v>0</v>
      </c>
    </row>
    <row r="535" spans="1:8" x14ac:dyDescent="0.3">
      <c r="A535" s="5">
        <v>44522</v>
      </c>
      <c r="B535" t="s">
        <v>25</v>
      </c>
      <c r="C535" t="s">
        <v>45</v>
      </c>
      <c r="D535" t="s">
        <v>15</v>
      </c>
      <c r="E535" t="s">
        <v>51</v>
      </c>
      <c r="F535">
        <v>54919</v>
      </c>
      <c r="G535" s="6">
        <v>34821.118442662548</v>
      </c>
      <c r="H535">
        <v>0</v>
      </c>
    </row>
    <row r="536" spans="1:8" x14ac:dyDescent="0.3">
      <c r="A536" s="5">
        <v>44523</v>
      </c>
      <c r="B536" t="s">
        <v>13</v>
      </c>
      <c r="C536" t="s">
        <v>14</v>
      </c>
      <c r="D536" t="s">
        <v>15</v>
      </c>
      <c r="E536" t="s">
        <v>40</v>
      </c>
      <c r="F536">
        <v>219936</v>
      </c>
      <c r="G536" s="6">
        <v>193217.30764119601</v>
      </c>
      <c r="H536">
        <v>0</v>
      </c>
    </row>
    <row r="537" spans="1:8" x14ac:dyDescent="0.3">
      <c r="A537" s="5">
        <v>44523</v>
      </c>
      <c r="B537" t="s">
        <v>29</v>
      </c>
      <c r="C537" t="s">
        <v>30</v>
      </c>
      <c r="D537" t="s">
        <v>15</v>
      </c>
      <c r="E537" t="s">
        <v>31</v>
      </c>
      <c r="F537">
        <v>200335</v>
      </c>
      <c r="G537" s="6">
        <v>126755.26217452393</v>
      </c>
      <c r="H537">
        <v>15</v>
      </c>
    </row>
    <row r="538" spans="1:8" x14ac:dyDescent="0.3">
      <c r="A538" s="5">
        <v>44524</v>
      </c>
      <c r="B538" t="s">
        <v>13</v>
      </c>
      <c r="C538" t="s">
        <v>14</v>
      </c>
      <c r="D538" t="s">
        <v>15</v>
      </c>
      <c r="E538" t="s">
        <v>40</v>
      </c>
      <c r="F538">
        <v>186824</v>
      </c>
      <c r="G538" s="6">
        <v>164091.19072911638</v>
      </c>
      <c r="H538">
        <v>0</v>
      </c>
    </row>
    <row r="539" spans="1:8" x14ac:dyDescent="0.3">
      <c r="A539" s="5">
        <v>44524</v>
      </c>
      <c r="B539" t="s">
        <v>29</v>
      </c>
      <c r="C539" t="s">
        <v>30</v>
      </c>
      <c r="D539" t="s">
        <v>15</v>
      </c>
      <c r="E539" t="s">
        <v>31</v>
      </c>
      <c r="F539">
        <v>62146</v>
      </c>
      <c r="G539" s="6">
        <v>39295.078700361009</v>
      </c>
      <c r="H539">
        <v>15</v>
      </c>
    </row>
    <row r="540" spans="1:8" x14ac:dyDescent="0.3">
      <c r="A540" s="5">
        <v>44525</v>
      </c>
      <c r="B540" t="s">
        <v>29</v>
      </c>
      <c r="C540" t="s">
        <v>30</v>
      </c>
      <c r="D540" t="s">
        <v>15</v>
      </c>
      <c r="E540" t="s">
        <v>48</v>
      </c>
      <c r="F540">
        <v>274041</v>
      </c>
      <c r="G540" s="6">
        <v>240677.09594268029</v>
      </c>
      <c r="H540">
        <v>0</v>
      </c>
    </row>
    <row r="541" spans="1:8" x14ac:dyDescent="0.3">
      <c r="A541" s="5">
        <v>44525</v>
      </c>
      <c r="B541" t="s">
        <v>25</v>
      </c>
      <c r="C541" t="s">
        <v>45</v>
      </c>
      <c r="D541" t="s">
        <v>15</v>
      </c>
      <c r="E541" t="s">
        <v>26</v>
      </c>
      <c r="F541">
        <v>211568</v>
      </c>
      <c r="G541" s="6">
        <v>133698.57381564731</v>
      </c>
      <c r="H541">
        <v>20</v>
      </c>
    </row>
    <row r="542" spans="1:8" x14ac:dyDescent="0.3">
      <c r="A542" s="5">
        <v>44526</v>
      </c>
      <c r="B542" t="s">
        <v>13</v>
      </c>
      <c r="C542" t="s">
        <v>14</v>
      </c>
      <c r="D542" t="s">
        <v>15</v>
      </c>
      <c r="E542" t="s">
        <v>40</v>
      </c>
      <c r="F542">
        <v>274144</v>
      </c>
      <c r="G542" s="6">
        <v>240744.56839948331</v>
      </c>
      <c r="H542">
        <v>0</v>
      </c>
    </row>
    <row r="543" spans="1:8" x14ac:dyDescent="0.3">
      <c r="A543" s="5">
        <v>44526</v>
      </c>
      <c r="B543" t="s">
        <v>13</v>
      </c>
      <c r="C543" t="s">
        <v>27</v>
      </c>
      <c r="D543" t="s">
        <v>15</v>
      </c>
      <c r="E543" t="s">
        <v>36</v>
      </c>
      <c r="F543">
        <v>157584</v>
      </c>
      <c r="G543" s="6">
        <v>99432.769658209261</v>
      </c>
      <c r="H543">
        <v>0</v>
      </c>
    </row>
    <row r="544" spans="1:8" x14ac:dyDescent="0.3">
      <c r="A544" s="5">
        <v>44527</v>
      </c>
      <c r="B544" t="s">
        <v>13</v>
      </c>
      <c r="C544" t="s">
        <v>14</v>
      </c>
      <c r="D544" t="s">
        <v>15</v>
      </c>
      <c r="E544" t="s">
        <v>40</v>
      </c>
      <c r="F544">
        <v>4408</v>
      </c>
      <c r="G544" s="6">
        <v>3870.3144654088055</v>
      </c>
      <c r="H544">
        <v>0</v>
      </c>
    </row>
    <row r="545" spans="1:8" x14ac:dyDescent="0.3">
      <c r="A545" s="5">
        <v>44527</v>
      </c>
      <c r="B545" t="s">
        <v>19</v>
      </c>
      <c r="C545" t="s">
        <v>20</v>
      </c>
      <c r="D545" t="s">
        <v>15</v>
      </c>
      <c r="E545" t="s">
        <v>21</v>
      </c>
      <c r="F545">
        <v>137149</v>
      </c>
      <c r="G545" s="6">
        <v>86500.162633875443</v>
      </c>
      <c r="H545">
        <v>10</v>
      </c>
    </row>
    <row r="546" spans="1:8" x14ac:dyDescent="0.3">
      <c r="A546" s="5">
        <v>44528</v>
      </c>
      <c r="B546" t="s">
        <v>13</v>
      </c>
      <c r="C546" t="s">
        <v>14</v>
      </c>
      <c r="D546" t="s">
        <v>15</v>
      </c>
      <c r="E546" t="s">
        <v>16</v>
      </c>
      <c r="F546">
        <v>247072</v>
      </c>
      <c r="G546" s="6">
        <v>216931.82040162786</v>
      </c>
      <c r="H546">
        <v>15</v>
      </c>
    </row>
    <row r="547" spans="1:8" x14ac:dyDescent="0.3">
      <c r="A547" s="5">
        <v>44528</v>
      </c>
      <c r="B547" t="s">
        <v>22</v>
      </c>
      <c r="C547" t="s">
        <v>23</v>
      </c>
      <c r="D547" t="s">
        <v>15</v>
      </c>
      <c r="E547" t="s">
        <v>46</v>
      </c>
      <c r="F547">
        <v>96537</v>
      </c>
      <c r="G547" s="6">
        <v>60826.565301891678</v>
      </c>
      <c r="H547">
        <v>0</v>
      </c>
    </row>
    <row r="548" spans="1:8" x14ac:dyDescent="0.3">
      <c r="A548" s="5">
        <v>44529</v>
      </c>
      <c r="B548" t="s">
        <v>13</v>
      </c>
      <c r="C548" t="s">
        <v>14</v>
      </c>
      <c r="D548" t="s">
        <v>15</v>
      </c>
      <c r="E548" t="s">
        <v>40</v>
      </c>
      <c r="F548">
        <v>10520</v>
      </c>
      <c r="G548" s="6">
        <v>9235.4116558741898</v>
      </c>
      <c r="H548">
        <v>0</v>
      </c>
    </row>
    <row r="549" spans="1:8" x14ac:dyDescent="0.3">
      <c r="A549" s="5">
        <v>44529</v>
      </c>
      <c r="B549" t="s">
        <v>13</v>
      </c>
      <c r="C549" t="s">
        <v>14</v>
      </c>
      <c r="D549" t="s">
        <v>15</v>
      </c>
      <c r="E549" t="s">
        <v>40</v>
      </c>
      <c r="F549">
        <v>44569</v>
      </c>
      <c r="G549" s="6">
        <v>28077.578133527379</v>
      </c>
      <c r="H549">
        <v>0</v>
      </c>
    </row>
    <row r="550" spans="1:8" x14ac:dyDescent="0.3">
      <c r="A550" s="5">
        <v>44530</v>
      </c>
      <c r="B550" t="s">
        <v>13</v>
      </c>
      <c r="C550" t="s">
        <v>14</v>
      </c>
      <c r="D550" t="s">
        <v>15</v>
      </c>
      <c r="E550" t="s">
        <v>40</v>
      </c>
      <c r="F550">
        <v>57710</v>
      </c>
      <c r="G550" s="6">
        <v>50662.56025098636</v>
      </c>
      <c r="H550">
        <v>0</v>
      </c>
    </row>
    <row r="551" spans="1:8" x14ac:dyDescent="0.3">
      <c r="A551" s="5">
        <v>44530</v>
      </c>
      <c r="B551" t="s">
        <v>29</v>
      </c>
      <c r="C551" t="s">
        <v>30</v>
      </c>
      <c r="D551" t="s">
        <v>15</v>
      </c>
      <c r="E551" t="s">
        <v>31</v>
      </c>
      <c r="F551">
        <v>111461</v>
      </c>
      <c r="G551" s="6">
        <v>70072.005536043813</v>
      </c>
      <c r="H551">
        <v>15</v>
      </c>
    </row>
    <row r="552" spans="1:8" x14ac:dyDescent="0.3">
      <c r="A552" s="5">
        <v>44531</v>
      </c>
      <c r="B552" t="s">
        <v>13</v>
      </c>
      <c r="C552" t="s">
        <v>14</v>
      </c>
      <c r="D552" t="s">
        <v>15</v>
      </c>
      <c r="E552" t="s">
        <v>40</v>
      </c>
      <c r="F552">
        <v>277689</v>
      </c>
      <c r="G552" s="6">
        <v>243735.75982532749</v>
      </c>
      <c r="H552">
        <v>0</v>
      </c>
    </row>
    <row r="553" spans="1:8" x14ac:dyDescent="0.3">
      <c r="A553" s="5">
        <v>44531</v>
      </c>
      <c r="B553" t="s">
        <v>13</v>
      </c>
      <c r="C553" t="s">
        <v>27</v>
      </c>
      <c r="D553" t="s">
        <v>15</v>
      </c>
      <c r="E553" t="s">
        <v>28</v>
      </c>
      <c r="F553">
        <v>237547</v>
      </c>
      <c r="G553" s="6">
        <v>149234.87056879219</v>
      </c>
      <c r="H553">
        <v>20</v>
      </c>
    </row>
    <row r="554" spans="1:8" x14ac:dyDescent="0.3">
      <c r="A554" s="5">
        <v>44532</v>
      </c>
      <c r="B554" t="s">
        <v>13</v>
      </c>
      <c r="C554" t="s">
        <v>14</v>
      </c>
      <c r="D554" t="s">
        <v>15</v>
      </c>
      <c r="E554" t="s">
        <v>40</v>
      </c>
      <c r="F554">
        <v>57177</v>
      </c>
      <c r="G554" s="6">
        <v>50182.634275190227</v>
      </c>
      <c r="H554">
        <v>0</v>
      </c>
    </row>
    <row r="555" spans="1:8" x14ac:dyDescent="0.3">
      <c r="A555" s="5">
        <v>44532</v>
      </c>
      <c r="B555" t="s">
        <v>25</v>
      </c>
      <c r="C555" t="s">
        <v>45</v>
      </c>
      <c r="D555" t="s">
        <v>15</v>
      </c>
      <c r="E555" t="s">
        <v>26</v>
      </c>
      <c r="F555">
        <v>294876</v>
      </c>
      <c r="G555" s="6">
        <v>185219.79316374537</v>
      </c>
      <c r="H555">
        <v>20</v>
      </c>
    </row>
    <row r="556" spans="1:8" x14ac:dyDescent="0.3">
      <c r="A556" s="5">
        <v>44533</v>
      </c>
      <c r="B556" t="s">
        <v>19</v>
      </c>
      <c r="C556" t="s">
        <v>20</v>
      </c>
      <c r="D556" t="s">
        <v>15</v>
      </c>
      <c r="E556" t="s">
        <v>21</v>
      </c>
      <c r="F556">
        <v>246752</v>
      </c>
      <c r="G556" s="6">
        <v>216502.81358239433</v>
      </c>
      <c r="H556">
        <v>16</v>
      </c>
    </row>
    <row r="557" spans="1:8" x14ac:dyDescent="0.3">
      <c r="A557" s="5">
        <v>44533</v>
      </c>
      <c r="B557" t="s">
        <v>13</v>
      </c>
      <c r="C557" t="s">
        <v>14</v>
      </c>
      <c r="D557" t="s">
        <v>15</v>
      </c>
      <c r="E557" t="s">
        <v>41</v>
      </c>
      <c r="F557">
        <v>47205</v>
      </c>
      <c r="G557" s="6">
        <v>29623.8608060404</v>
      </c>
      <c r="H557">
        <v>0</v>
      </c>
    </row>
    <row r="558" spans="1:8" x14ac:dyDescent="0.3">
      <c r="A558" s="5">
        <v>44534</v>
      </c>
      <c r="B558" t="s">
        <v>13</v>
      </c>
      <c r="C558" t="s">
        <v>14</v>
      </c>
      <c r="D558" t="s">
        <v>15</v>
      </c>
      <c r="E558" t="s">
        <v>16</v>
      </c>
      <c r="F558">
        <v>57738</v>
      </c>
      <c r="G558" s="6">
        <v>50657.238797358805</v>
      </c>
      <c r="H558">
        <v>15</v>
      </c>
    </row>
    <row r="559" spans="1:8" x14ac:dyDescent="0.3">
      <c r="A559" s="5">
        <v>44534</v>
      </c>
      <c r="B559" t="s">
        <v>25</v>
      </c>
      <c r="C559" t="s">
        <v>45</v>
      </c>
      <c r="D559" t="s">
        <v>15</v>
      </c>
      <c r="E559" t="s">
        <v>26</v>
      </c>
      <c r="F559">
        <v>181554</v>
      </c>
      <c r="G559" s="6">
        <v>113898.69015195171</v>
      </c>
      <c r="H559">
        <v>20</v>
      </c>
    </row>
    <row r="560" spans="1:8" x14ac:dyDescent="0.3">
      <c r="A560" s="5">
        <v>44535</v>
      </c>
      <c r="B560" t="s">
        <v>29</v>
      </c>
      <c r="C560" t="s">
        <v>30</v>
      </c>
      <c r="D560" t="s">
        <v>15</v>
      </c>
      <c r="E560" t="s">
        <v>38</v>
      </c>
      <c r="F560">
        <v>96022</v>
      </c>
      <c r="G560" s="6">
        <v>84225.854010427822</v>
      </c>
      <c r="H560">
        <v>0</v>
      </c>
    </row>
    <row r="561" spans="1:8" x14ac:dyDescent="0.3">
      <c r="A561" s="5">
        <v>44535</v>
      </c>
      <c r="B561" t="s">
        <v>25</v>
      </c>
      <c r="C561" t="s">
        <v>45</v>
      </c>
      <c r="D561" t="s">
        <v>15</v>
      </c>
      <c r="E561" t="s">
        <v>51</v>
      </c>
      <c r="F561">
        <v>58583</v>
      </c>
      <c r="G561" s="6">
        <v>36609.75211182925</v>
      </c>
      <c r="H561">
        <v>0</v>
      </c>
    </row>
    <row r="562" spans="1:8" x14ac:dyDescent="0.3">
      <c r="A562" s="5">
        <v>44536</v>
      </c>
      <c r="B562" t="s">
        <v>13</v>
      </c>
      <c r="C562" t="s">
        <v>14</v>
      </c>
      <c r="D562" t="s">
        <v>15</v>
      </c>
      <c r="E562" t="s">
        <v>16</v>
      </c>
      <c r="F562">
        <v>180469</v>
      </c>
      <c r="G562" s="6">
        <v>158291.60525615435</v>
      </c>
      <c r="H562">
        <v>15</v>
      </c>
    </row>
    <row r="563" spans="1:8" x14ac:dyDescent="0.3">
      <c r="A563" s="5">
        <v>44536</v>
      </c>
      <c r="B563" t="s">
        <v>13</v>
      </c>
      <c r="C563" t="s">
        <v>14</v>
      </c>
      <c r="D563" t="s">
        <v>15</v>
      </c>
      <c r="E563" t="s">
        <v>41</v>
      </c>
      <c r="F563">
        <v>238565</v>
      </c>
      <c r="G563" s="6">
        <v>148910.37210600541</v>
      </c>
      <c r="H563">
        <v>0</v>
      </c>
    </row>
    <row r="564" spans="1:8" x14ac:dyDescent="0.3">
      <c r="A564" s="5">
        <v>44537</v>
      </c>
      <c r="B564" t="s">
        <v>29</v>
      </c>
      <c r="C564" t="s">
        <v>30</v>
      </c>
      <c r="D564" t="s">
        <v>15</v>
      </c>
      <c r="E564" t="s">
        <v>48</v>
      </c>
      <c r="F564">
        <v>98588</v>
      </c>
      <c r="G564" s="6">
        <v>86472.488877419353</v>
      </c>
      <c r="H564">
        <v>0</v>
      </c>
    </row>
    <row r="565" spans="1:8" x14ac:dyDescent="0.3">
      <c r="A565" s="5">
        <v>44537</v>
      </c>
      <c r="B565" t="s">
        <v>29</v>
      </c>
      <c r="C565" t="s">
        <v>30</v>
      </c>
      <c r="D565" t="s">
        <v>15</v>
      </c>
      <c r="E565" t="s">
        <v>31</v>
      </c>
      <c r="F565">
        <v>25560</v>
      </c>
      <c r="G565" s="6">
        <v>15950.435211963038</v>
      </c>
      <c r="H565">
        <v>15</v>
      </c>
    </row>
    <row r="566" spans="1:8" x14ac:dyDescent="0.3">
      <c r="A566" s="5">
        <v>44538</v>
      </c>
      <c r="B566" t="s">
        <v>13</v>
      </c>
      <c r="C566" t="s">
        <v>17</v>
      </c>
      <c r="D566" t="s">
        <v>15</v>
      </c>
      <c r="E566" t="s">
        <v>18</v>
      </c>
      <c r="F566">
        <v>223201</v>
      </c>
      <c r="G566" s="6">
        <v>195743.30625275671</v>
      </c>
      <c r="H566">
        <v>10</v>
      </c>
    </row>
    <row r="567" spans="1:8" x14ac:dyDescent="0.3">
      <c r="A567" s="5">
        <v>44538</v>
      </c>
      <c r="B567" t="s">
        <v>22</v>
      </c>
      <c r="C567" t="s">
        <v>23</v>
      </c>
      <c r="D567" t="s">
        <v>15</v>
      </c>
      <c r="E567" t="s">
        <v>46</v>
      </c>
      <c r="F567">
        <v>250563</v>
      </c>
      <c r="G567" s="6">
        <v>156137.59496137517</v>
      </c>
      <c r="H567">
        <v>0</v>
      </c>
    </row>
    <row r="568" spans="1:8" x14ac:dyDescent="0.3">
      <c r="A568" s="5">
        <v>44539</v>
      </c>
      <c r="B568" t="s">
        <v>13</v>
      </c>
      <c r="C568" t="s">
        <v>14</v>
      </c>
      <c r="D568" t="s">
        <v>15</v>
      </c>
      <c r="E568" t="s">
        <v>40</v>
      </c>
      <c r="F568">
        <v>284040</v>
      </c>
      <c r="G568" s="6">
        <v>249080.55594162611</v>
      </c>
      <c r="H568">
        <v>0</v>
      </c>
    </row>
    <row r="569" spans="1:8" x14ac:dyDescent="0.3">
      <c r="A569" s="5">
        <v>44539</v>
      </c>
      <c r="B569" t="s">
        <v>29</v>
      </c>
      <c r="C569" t="s">
        <v>30</v>
      </c>
      <c r="D569" t="s">
        <v>15</v>
      </c>
      <c r="E569" t="s">
        <v>31</v>
      </c>
      <c r="F569">
        <v>72847</v>
      </c>
      <c r="G569" s="6">
        <v>45392.784217591783</v>
      </c>
      <c r="H569">
        <v>15</v>
      </c>
    </row>
    <row r="570" spans="1:8" x14ac:dyDescent="0.3">
      <c r="A570" s="5">
        <v>44540</v>
      </c>
      <c r="B570" t="s">
        <v>19</v>
      </c>
      <c r="C570" t="s">
        <v>20</v>
      </c>
      <c r="D570" t="s">
        <v>15</v>
      </c>
      <c r="E570" t="s">
        <v>21</v>
      </c>
      <c r="F570">
        <v>155728</v>
      </c>
      <c r="G570" s="6">
        <v>136539.2683698847</v>
      </c>
      <c r="H570">
        <v>11</v>
      </c>
    </row>
    <row r="571" spans="1:8" x14ac:dyDescent="0.3">
      <c r="A571" s="5">
        <v>44540</v>
      </c>
      <c r="B571" t="s">
        <v>13</v>
      </c>
      <c r="C571" t="s">
        <v>27</v>
      </c>
      <c r="D571" t="s">
        <v>15</v>
      </c>
      <c r="E571" t="s">
        <v>28</v>
      </c>
      <c r="F571">
        <v>23159</v>
      </c>
      <c r="G571" s="6">
        <v>14430.223373157092</v>
      </c>
      <c r="H571">
        <v>20</v>
      </c>
    </row>
    <row r="572" spans="1:8" x14ac:dyDescent="0.3">
      <c r="A572" s="5">
        <v>44541</v>
      </c>
      <c r="B572" t="s">
        <v>29</v>
      </c>
      <c r="C572" t="s">
        <v>30</v>
      </c>
      <c r="D572" t="s">
        <v>15</v>
      </c>
      <c r="E572" t="s">
        <v>38</v>
      </c>
      <c r="F572">
        <v>258628</v>
      </c>
      <c r="G572" s="6">
        <v>226737.38306444261</v>
      </c>
      <c r="H572">
        <v>0</v>
      </c>
    </row>
    <row r="573" spans="1:8" x14ac:dyDescent="0.3">
      <c r="A573" s="5">
        <v>44541</v>
      </c>
      <c r="B573" t="s">
        <v>22</v>
      </c>
      <c r="C573" t="s">
        <v>23</v>
      </c>
      <c r="D573" t="s">
        <v>15</v>
      </c>
      <c r="E573" t="s">
        <v>46</v>
      </c>
      <c r="F573">
        <v>142343</v>
      </c>
      <c r="G573" s="6">
        <v>88689.860951520226</v>
      </c>
      <c r="H573">
        <v>0</v>
      </c>
    </row>
    <row r="574" spans="1:8" x14ac:dyDescent="0.3">
      <c r="A574" s="5">
        <v>44542</v>
      </c>
      <c r="B574" t="s">
        <v>13</v>
      </c>
      <c r="C574" t="s">
        <v>14</v>
      </c>
      <c r="D574" t="s">
        <v>15</v>
      </c>
      <c r="E574" t="s">
        <v>40</v>
      </c>
      <c r="F574">
        <v>158413</v>
      </c>
      <c r="G574" s="6">
        <v>138861.68283153299</v>
      </c>
      <c r="H574">
        <v>0</v>
      </c>
    </row>
    <row r="575" spans="1:8" x14ac:dyDescent="0.3">
      <c r="A575" s="5">
        <v>44542</v>
      </c>
      <c r="B575" t="s">
        <v>29</v>
      </c>
      <c r="C575" t="s">
        <v>30</v>
      </c>
      <c r="D575" t="s">
        <v>15</v>
      </c>
      <c r="E575" t="s">
        <v>31</v>
      </c>
      <c r="F575">
        <v>43284</v>
      </c>
      <c r="G575" s="6">
        <v>26904.778189644865</v>
      </c>
      <c r="H575">
        <v>15</v>
      </c>
    </row>
    <row r="576" spans="1:8" x14ac:dyDescent="0.3">
      <c r="A576" s="5">
        <v>44543</v>
      </c>
      <c r="B576" t="s">
        <v>13</v>
      </c>
      <c r="C576" t="s">
        <v>14</v>
      </c>
      <c r="D576" t="s">
        <v>15</v>
      </c>
      <c r="E576" t="s">
        <v>40</v>
      </c>
      <c r="F576">
        <v>11145</v>
      </c>
      <c r="G576" s="6">
        <v>9767.2215422276622</v>
      </c>
      <c r="H576">
        <v>0</v>
      </c>
    </row>
    <row r="577" spans="1:8" x14ac:dyDescent="0.3">
      <c r="A577" s="5">
        <v>44543</v>
      </c>
      <c r="B577" t="s">
        <v>13</v>
      </c>
      <c r="C577" t="s">
        <v>14</v>
      </c>
      <c r="D577" t="s">
        <v>15</v>
      </c>
      <c r="E577" t="s">
        <v>40</v>
      </c>
      <c r="F577">
        <v>224681</v>
      </c>
      <c r="G577" s="6">
        <v>139603.92254354811</v>
      </c>
      <c r="H577">
        <v>0</v>
      </c>
    </row>
    <row r="578" spans="1:8" x14ac:dyDescent="0.3">
      <c r="A578" s="5">
        <v>44544</v>
      </c>
      <c r="B578" t="s">
        <v>29</v>
      </c>
      <c r="C578" t="s">
        <v>30</v>
      </c>
      <c r="D578" t="s">
        <v>15</v>
      </c>
      <c r="E578" t="s">
        <v>48</v>
      </c>
      <c r="F578">
        <v>93681</v>
      </c>
      <c r="G578" s="6">
        <v>82097.720240306851</v>
      </c>
      <c r="H578">
        <v>0</v>
      </c>
    </row>
    <row r="579" spans="1:8" x14ac:dyDescent="0.3">
      <c r="A579" s="5">
        <v>44544</v>
      </c>
      <c r="B579" t="s">
        <v>25</v>
      </c>
      <c r="C579" t="s">
        <v>45</v>
      </c>
      <c r="D579" t="s">
        <v>15</v>
      </c>
      <c r="E579" t="s">
        <v>26</v>
      </c>
      <c r="F579">
        <v>7321</v>
      </c>
      <c r="G579" s="6">
        <v>4537.1080449275041</v>
      </c>
      <c r="H579">
        <v>20</v>
      </c>
    </row>
    <row r="580" spans="1:8" x14ac:dyDescent="0.3">
      <c r="A580" s="5">
        <v>44545</v>
      </c>
      <c r="B580" t="s">
        <v>13</v>
      </c>
      <c r="C580" t="s">
        <v>14</v>
      </c>
      <c r="D580" t="s">
        <v>15</v>
      </c>
      <c r="E580" t="s">
        <v>40</v>
      </c>
      <c r="F580">
        <v>182860</v>
      </c>
      <c r="G580" s="6">
        <v>160216.50644415719</v>
      </c>
      <c r="H580">
        <v>0</v>
      </c>
    </row>
    <row r="581" spans="1:8" x14ac:dyDescent="0.3">
      <c r="A581" s="5">
        <v>44545</v>
      </c>
      <c r="B581" t="s">
        <v>13</v>
      </c>
      <c r="C581" t="s">
        <v>27</v>
      </c>
      <c r="D581" t="s">
        <v>15</v>
      </c>
      <c r="E581" t="s">
        <v>28</v>
      </c>
      <c r="F581">
        <v>157292</v>
      </c>
      <c r="G581" s="6">
        <v>97435.094749079639</v>
      </c>
      <c r="H581">
        <v>0</v>
      </c>
    </row>
    <row r="582" spans="1:8" x14ac:dyDescent="0.3">
      <c r="A582" s="5">
        <v>44546</v>
      </c>
      <c r="B582" t="s">
        <v>13</v>
      </c>
      <c r="C582" t="s">
        <v>17</v>
      </c>
      <c r="D582" t="s">
        <v>15</v>
      </c>
      <c r="E582" t="s">
        <v>18</v>
      </c>
      <c r="F582">
        <v>44672</v>
      </c>
      <c r="G582" s="6">
        <v>39127.395871439767</v>
      </c>
      <c r="H582">
        <v>10</v>
      </c>
    </row>
    <row r="583" spans="1:8" x14ac:dyDescent="0.3">
      <c r="A583" s="5">
        <v>44546</v>
      </c>
      <c r="B583" t="s">
        <v>13</v>
      </c>
      <c r="C583" t="s">
        <v>14</v>
      </c>
      <c r="D583" t="s">
        <v>15</v>
      </c>
      <c r="E583" t="s">
        <v>40</v>
      </c>
      <c r="F583">
        <v>104649</v>
      </c>
      <c r="G583" s="6">
        <v>64789.864446458239</v>
      </c>
      <c r="H583">
        <v>0</v>
      </c>
    </row>
    <row r="584" spans="1:8" x14ac:dyDescent="0.3">
      <c r="A584" s="5">
        <v>44547</v>
      </c>
      <c r="B584" t="s">
        <v>13</v>
      </c>
      <c r="C584" t="s">
        <v>14</v>
      </c>
      <c r="D584" t="s">
        <v>15</v>
      </c>
      <c r="E584" t="s">
        <v>40</v>
      </c>
      <c r="F584">
        <v>7611</v>
      </c>
      <c r="G584" s="6">
        <v>6666.0019150973512</v>
      </c>
      <c r="H584">
        <v>0</v>
      </c>
    </row>
    <row r="585" spans="1:8" x14ac:dyDescent="0.3">
      <c r="A585" s="5">
        <v>44547</v>
      </c>
      <c r="B585" t="s">
        <v>25</v>
      </c>
      <c r="C585" t="s">
        <v>33</v>
      </c>
      <c r="D585" t="s">
        <v>15</v>
      </c>
      <c r="E585" t="s">
        <v>37</v>
      </c>
      <c r="F585">
        <v>251640</v>
      </c>
      <c r="G585" s="6">
        <v>155675.14999158742</v>
      </c>
      <c r="H585">
        <v>0</v>
      </c>
    </row>
    <row r="586" spans="1:8" x14ac:dyDescent="0.3">
      <c r="A586" s="5">
        <v>44548</v>
      </c>
      <c r="B586" t="s">
        <v>13</v>
      </c>
      <c r="C586" t="s">
        <v>14</v>
      </c>
      <c r="D586" t="s">
        <v>15</v>
      </c>
      <c r="E586" t="s">
        <v>16</v>
      </c>
      <c r="F586">
        <v>149879</v>
      </c>
      <c r="G586" s="6">
        <v>131243.42645759718</v>
      </c>
      <c r="H586">
        <v>12</v>
      </c>
    </row>
    <row r="587" spans="1:8" x14ac:dyDescent="0.3">
      <c r="A587" s="5">
        <v>44548</v>
      </c>
      <c r="B587" t="s">
        <v>13</v>
      </c>
      <c r="C587" t="s">
        <v>14</v>
      </c>
      <c r="D587" t="s">
        <v>15</v>
      </c>
      <c r="E587" t="s">
        <v>40</v>
      </c>
      <c r="F587">
        <v>35313</v>
      </c>
      <c r="G587" s="6">
        <v>21837.396043081248</v>
      </c>
      <c r="H587">
        <v>0</v>
      </c>
    </row>
    <row r="588" spans="1:8" x14ac:dyDescent="0.3">
      <c r="A588" s="5">
        <v>44549</v>
      </c>
      <c r="B588" t="s">
        <v>25</v>
      </c>
      <c r="C588" t="s">
        <v>33</v>
      </c>
      <c r="D588" t="s">
        <v>15</v>
      </c>
      <c r="E588" t="s">
        <v>34</v>
      </c>
      <c r="F588">
        <v>234961</v>
      </c>
      <c r="G588" s="6">
        <v>205710.56395425266</v>
      </c>
      <c r="H588">
        <v>29</v>
      </c>
    </row>
    <row r="589" spans="1:8" x14ac:dyDescent="0.3">
      <c r="A589" s="5">
        <v>44549</v>
      </c>
      <c r="B589" t="s">
        <v>25</v>
      </c>
      <c r="C589" t="s">
        <v>45</v>
      </c>
      <c r="D589" t="s">
        <v>15</v>
      </c>
      <c r="E589" t="s">
        <v>26</v>
      </c>
      <c r="F589">
        <v>272522</v>
      </c>
      <c r="G589" s="6">
        <v>168167.0569206645</v>
      </c>
      <c r="H589">
        <v>20</v>
      </c>
    </row>
    <row r="590" spans="1:8" x14ac:dyDescent="0.3">
      <c r="A590" s="5">
        <v>44550</v>
      </c>
      <c r="B590" t="s">
        <v>13</v>
      </c>
      <c r="C590" t="s">
        <v>14</v>
      </c>
      <c r="D590" t="s">
        <v>15</v>
      </c>
      <c r="E590" t="s">
        <v>40</v>
      </c>
      <c r="F590">
        <v>137914</v>
      </c>
      <c r="G590" s="6">
        <v>120732.40147314059</v>
      </c>
      <c r="H590">
        <v>0</v>
      </c>
    </row>
    <row r="591" spans="1:8" x14ac:dyDescent="0.3">
      <c r="A591" s="5">
        <v>44550</v>
      </c>
      <c r="B591" t="s">
        <v>29</v>
      </c>
      <c r="C591" t="s">
        <v>30</v>
      </c>
      <c r="D591" t="s">
        <v>15</v>
      </c>
      <c r="E591" t="s">
        <v>31</v>
      </c>
      <c r="F591">
        <v>255071</v>
      </c>
      <c r="G591" s="6">
        <v>156951.48737712845</v>
      </c>
      <c r="H591">
        <v>15</v>
      </c>
    </row>
    <row r="592" spans="1:8" x14ac:dyDescent="0.3">
      <c r="A592" s="5">
        <v>44551</v>
      </c>
      <c r="B592" t="s">
        <v>13</v>
      </c>
      <c r="C592" t="s">
        <v>14</v>
      </c>
      <c r="D592" t="s">
        <v>15</v>
      </c>
      <c r="E592" t="s">
        <v>40</v>
      </c>
      <c r="F592">
        <v>227925</v>
      </c>
      <c r="G592" s="6">
        <v>199525.39936102234</v>
      </c>
      <c r="H592">
        <v>0</v>
      </c>
    </row>
    <row r="593" spans="1:8" x14ac:dyDescent="0.3">
      <c r="A593" s="5">
        <v>44551</v>
      </c>
      <c r="B593" t="s">
        <v>29</v>
      </c>
      <c r="C593" t="s">
        <v>30</v>
      </c>
      <c r="D593" t="s">
        <v>15</v>
      </c>
      <c r="E593" t="s">
        <v>31</v>
      </c>
      <c r="F593">
        <v>83250</v>
      </c>
      <c r="G593" s="6">
        <v>51212.170328864377</v>
      </c>
      <c r="H593">
        <v>15</v>
      </c>
    </row>
    <row r="594" spans="1:8" x14ac:dyDescent="0.3">
      <c r="A594" s="5">
        <v>44552</v>
      </c>
      <c r="B594" t="s">
        <v>13</v>
      </c>
      <c r="C594" t="s">
        <v>14</v>
      </c>
      <c r="D594" t="s">
        <v>15</v>
      </c>
      <c r="E594" t="s">
        <v>40</v>
      </c>
      <c r="F594">
        <v>296673</v>
      </c>
      <c r="G594" s="6">
        <v>259573.86118421052</v>
      </c>
      <c r="H594">
        <v>0</v>
      </c>
    </row>
    <row r="595" spans="1:8" x14ac:dyDescent="0.3">
      <c r="A595" s="5">
        <v>44552</v>
      </c>
      <c r="B595" t="s">
        <v>29</v>
      </c>
      <c r="C595" t="s">
        <v>30</v>
      </c>
      <c r="D595" t="s">
        <v>15</v>
      </c>
      <c r="E595" t="s">
        <v>31</v>
      </c>
      <c r="F595">
        <v>59897</v>
      </c>
      <c r="G595" s="6">
        <v>36778.917580903028</v>
      </c>
      <c r="H595">
        <v>15</v>
      </c>
    </row>
    <row r="596" spans="1:8" x14ac:dyDescent="0.3">
      <c r="A596" s="5">
        <v>44553</v>
      </c>
      <c r="B596" t="s">
        <v>25</v>
      </c>
      <c r="C596" t="s">
        <v>33</v>
      </c>
      <c r="D596" t="s">
        <v>15</v>
      </c>
      <c r="E596" t="s">
        <v>34</v>
      </c>
      <c r="F596">
        <v>281071</v>
      </c>
      <c r="G596" s="6">
        <v>245907.45278982041</v>
      </c>
      <c r="H596">
        <v>29</v>
      </c>
    </row>
    <row r="597" spans="1:8" x14ac:dyDescent="0.3">
      <c r="A597" s="5">
        <v>44553</v>
      </c>
      <c r="B597" t="s">
        <v>22</v>
      </c>
      <c r="C597" t="s">
        <v>23</v>
      </c>
      <c r="D597" t="s">
        <v>15</v>
      </c>
      <c r="E597" t="s">
        <v>46</v>
      </c>
      <c r="F597">
        <v>272706</v>
      </c>
      <c r="G597" s="6">
        <v>167322.09280772746</v>
      </c>
      <c r="H597">
        <v>0</v>
      </c>
    </row>
    <row r="598" spans="1:8" x14ac:dyDescent="0.3">
      <c r="A598" s="5">
        <v>44554</v>
      </c>
      <c r="B598" t="s">
        <v>13</v>
      </c>
      <c r="C598" t="s">
        <v>14</v>
      </c>
      <c r="D598" t="s">
        <v>15</v>
      </c>
      <c r="E598" t="s">
        <v>40</v>
      </c>
      <c r="F598">
        <v>86662</v>
      </c>
      <c r="G598" s="6">
        <v>75804.592754172991</v>
      </c>
      <c r="H598">
        <v>0</v>
      </c>
    </row>
    <row r="599" spans="1:8" x14ac:dyDescent="0.3">
      <c r="A599" s="5">
        <v>44554</v>
      </c>
      <c r="B599" t="s">
        <v>29</v>
      </c>
      <c r="C599" t="s">
        <v>30</v>
      </c>
      <c r="D599" t="s">
        <v>15</v>
      </c>
      <c r="E599" t="s">
        <v>31</v>
      </c>
      <c r="F599">
        <v>48012</v>
      </c>
      <c r="G599" s="6">
        <v>29444.655642727823</v>
      </c>
      <c r="H599">
        <v>15</v>
      </c>
    </row>
    <row r="600" spans="1:8" x14ac:dyDescent="0.3">
      <c r="A600" s="5">
        <v>44555</v>
      </c>
      <c r="B600" t="s">
        <v>25</v>
      </c>
      <c r="C600" t="s">
        <v>33</v>
      </c>
      <c r="D600" t="s">
        <v>15</v>
      </c>
      <c r="E600" t="s">
        <v>34</v>
      </c>
      <c r="F600">
        <v>104596</v>
      </c>
      <c r="G600" s="6">
        <v>91482.150166323467</v>
      </c>
      <c r="H600">
        <v>29</v>
      </c>
    </row>
    <row r="601" spans="1:8" x14ac:dyDescent="0.3">
      <c r="A601" s="5">
        <v>44555</v>
      </c>
      <c r="B601" t="s">
        <v>25</v>
      </c>
      <c r="C601" t="s">
        <v>33</v>
      </c>
      <c r="D601" t="s">
        <v>15</v>
      </c>
      <c r="E601" t="s">
        <v>37</v>
      </c>
      <c r="F601">
        <v>166479</v>
      </c>
      <c r="G601" s="6">
        <v>102001.01461088074</v>
      </c>
      <c r="H601">
        <v>0</v>
      </c>
    </row>
    <row r="602" spans="1:8" x14ac:dyDescent="0.3">
      <c r="A602" s="5">
        <v>44556</v>
      </c>
      <c r="B602" t="s">
        <v>19</v>
      </c>
      <c r="C602" t="s">
        <v>20</v>
      </c>
      <c r="D602" t="s">
        <v>15</v>
      </c>
      <c r="E602" t="s">
        <v>21</v>
      </c>
      <c r="F602">
        <v>4667</v>
      </c>
      <c r="G602" s="6">
        <v>4080.4454567640119</v>
      </c>
      <c r="H602">
        <v>11</v>
      </c>
    </row>
    <row r="603" spans="1:8" x14ac:dyDescent="0.3">
      <c r="A603" s="5">
        <v>44556</v>
      </c>
      <c r="B603" t="s">
        <v>13</v>
      </c>
      <c r="C603" t="s">
        <v>27</v>
      </c>
      <c r="D603" t="s">
        <v>15</v>
      </c>
      <c r="E603" t="s">
        <v>28</v>
      </c>
      <c r="F603">
        <v>121674</v>
      </c>
      <c r="G603" s="6">
        <v>74540.107902521486</v>
      </c>
      <c r="H603">
        <v>0</v>
      </c>
    </row>
    <row r="604" spans="1:8" x14ac:dyDescent="0.3">
      <c r="A604" s="5">
        <v>44557</v>
      </c>
      <c r="B604" t="s">
        <v>13</v>
      </c>
      <c r="C604" t="s">
        <v>14</v>
      </c>
      <c r="D604" t="s">
        <v>15</v>
      </c>
      <c r="E604" t="s">
        <v>40</v>
      </c>
      <c r="F604">
        <v>8999</v>
      </c>
      <c r="G604" s="6">
        <v>7866.5551816958277</v>
      </c>
      <c r="H604">
        <v>0</v>
      </c>
    </row>
    <row r="605" spans="1:8" x14ac:dyDescent="0.3">
      <c r="A605" s="5">
        <v>44557</v>
      </c>
      <c r="B605" t="s">
        <v>25</v>
      </c>
      <c r="C605" t="s">
        <v>33</v>
      </c>
      <c r="D605" t="s">
        <v>15</v>
      </c>
      <c r="E605" t="s">
        <v>37</v>
      </c>
      <c r="F605">
        <v>71719</v>
      </c>
      <c r="G605" s="6">
        <v>43853.759861052495</v>
      </c>
      <c r="H605">
        <v>0</v>
      </c>
    </row>
    <row r="606" spans="1:8" x14ac:dyDescent="0.3">
      <c r="A606" s="5">
        <v>44558</v>
      </c>
      <c r="B606" t="s">
        <v>25</v>
      </c>
      <c r="C606" t="s">
        <v>33</v>
      </c>
      <c r="D606" t="s">
        <v>15</v>
      </c>
      <c r="E606" t="s">
        <v>34</v>
      </c>
      <c r="F606">
        <v>196350</v>
      </c>
      <c r="G606" s="6">
        <v>171599.29999469692</v>
      </c>
      <c r="H606">
        <v>29</v>
      </c>
    </row>
    <row r="607" spans="1:8" x14ac:dyDescent="0.3">
      <c r="A607" s="5">
        <v>44558</v>
      </c>
      <c r="B607" t="s">
        <v>13</v>
      </c>
      <c r="C607" t="s">
        <v>27</v>
      </c>
      <c r="D607" t="s">
        <v>15</v>
      </c>
      <c r="E607" t="s">
        <v>28</v>
      </c>
      <c r="F607">
        <v>131705</v>
      </c>
      <c r="G607" s="6">
        <v>80360.044616989224</v>
      </c>
      <c r="H607">
        <v>20</v>
      </c>
    </row>
    <row r="608" spans="1:8" x14ac:dyDescent="0.3">
      <c r="A608" s="5">
        <v>44559</v>
      </c>
      <c r="B608" t="s">
        <v>13</v>
      </c>
      <c r="C608" t="s">
        <v>14</v>
      </c>
      <c r="D608" t="s">
        <v>15</v>
      </c>
      <c r="E608" t="s">
        <v>40</v>
      </c>
      <c r="F608">
        <v>188381</v>
      </c>
      <c r="G608" s="6">
        <v>164595.42108552973</v>
      </c>
      <c r="H608">
        <v>0</v>
      </c>
    </row>
    <row r="609" spans="1:8" x14ac:dyDescent="0.3">
      <c r="A609" s="5">
        <v>44559</v>
      </c>
      <c r="B609" t="s">
        <v>22</v>
      </c>
      <c r="C609" t="s">
        <v>23</v>
      </c>
      <c r="D609" t="s">
        <v>15</v>
      </c>
      <c r="E609" t="s">
        <v>46</v>
      </c>
      <c r="F609">
        <v>143220</v>
      </c>
      <c r="G609" s="6">
        <v>87332.9638671875</v>
      </c>
      <c r="H609">
        <v>0</v>
      </c>
    </row>
    <row r="610" spans="1:8" x14ac:dyDescent="0.3">
      <c r="A610" s="5">
        <v>44560</v>
      </c>
      <c r="B610" t="s">
        <v>29</v>
      </c>
      <c r="C610" t="s">
        <v>30</v>
      </c>
      <c r="D610" t="s">
        <v>15</v>
      </c>
      <c r="E610" t="s">
        <v>48</v>
      </c>
      <c r="F610">
        <v>141307</v>
      </c>
      <c r="G610" s="6">
        <v>123464.77174576065</v>
      </c>
      <c r="H610">
        <v>0</v>
      </c>
    </row>
    <row r="611" spans="1:8" x14ac:dyDescent="0.3">
      <c r="A611" s="5">
        <v>44560</v>
      </c>
      <c r="B611" t="s">
        <v>25</v>
      </c>
      <c r="C611" t="s">
        <v>33</v>
      </c>
      <c r="D611" t="s">
        <v>15</v>
      </c>
      <c r="E611" t="s">
        <v>37</v>
      </c>
      <c r="F611">
        <v>80979</v>
      </c>
      <c r="G611" s="6">
        <v>49372.446100756373</v>
      </c>
      <c r="H611">
        <v>0</v>
      </c>
    </row>
    <row r="612" spans="1:8" x14ac:dyDescent="0.3">
      <c r="A612" s="5">
        <v>44561</v>
      </c>
      <c r="B612" t="s">
        <v>13</v>
      </c>
      <c r="C612" t="s">
        <v>14</v>
      </c>
      <c r="D612" t="s">
        <v>15</v>
      </c>
      <c r="E612" t="s">
        <v>40</v>
      </c>
      <c r="F612">
        <v>263817</v>
      </c>
      <c r="G612" s="6">
        <v>230468.29159829341</v>
      </c>
      <c r="H612">
        <v>0</v>
      </c>
    </row>
    <row r="613" spans="1:8" x14ac:dyDescent="0.3">
      <c r="A613" s="5">
        <v>44561</v>
      </c>
      <c r="B613" t="s">
        <v>13</v>
      </c>
      <c r="C613" t="s">
        <v>27</v>
      </c>
      <c r="D613" t="s">
        <v>15</v>
      </c>
      <c r="E613" t="s">
        <v>28</v>
      </c>
      <c r="F613">
        <v>128989</v>
      </c>
      <c r="G613" s="6">
        <v>78567.927187297479</v>
      </c>
      <c r="H613">
        <v>0</v>
      </c>
    </row>
    <row r="614" spans="1:8" x14ac:dyDescent="0.3">
      <c r="A614" s="5">
        <v>44562</v>
      </c>
      <c r="B614" t="s">
        <v>29</v>
      </c>
      <c r="C614" t="s">
        <v>30</v>
      </c>
      <c r="D614" t="s">
        <v>15</v>
      </c>
      <c r="E614" t="s">
        <v>48</v>
      </c>
      <c r="F614">
        <v>272398</v>
      </c>
      <c r="G614" s="6">
        <v>237941.11551777218</v>
      </c>
      <c r="H614">
        <v>0</v>
      </c>
    </row>
    <row r="615" spans="1:8" x14ac:dyDescent="0.3">
      <c r="A615" s="5">
        <v>44562</v>
      </c>
      <c r="B615" t="s">
        <v>13</v>
      </c>
      <c r="C615" t="s">
        <v>27</v>
      </c>
      <c r="D615" t="s">
        <v>15</v>
      </c>
      <c r="E615" t="s">
        <v>28</v>
      </c>
      <c r="F615">
        <v>69934</v>
      </c>
      <c r="G615" s="6">
        <v>42588.219274815019</v>
      </c>
      <c r="H615">
        <v>20</v>
      </c>
    </row>
    <row r="616" spans="1:8" x14ac:dyDescent="0.3">
      <c r="A616" s="5">
        <v>44563</v>
      </c>
      <c r="B616" t="s">
        <v>13</v>
      </c>
      <c r="C616" t="s">
        <v>14</v>
      </c>
      <c r="D616" t="s">
        <v>15</v>
      </c>
      <c r="E616" t="s">
        <v>40</v>
      </c>
      <c r="F616">
        <v>173578</v>
      </c>
      <c r="G616" s="6">
        <v>151599.11342036168</v>
      </c>
      <c r="H616">
        <v>0</v>
      </c>
    </row>
    <row r="617" spans="1:8" x14ac:dyDescent="0.3">
      <c r="A617" s="5">
        <v>44563</v>
      </c>
      <c r="B617" t="s">
        <v>13</v>
      </c>
      <c r="C617" t="s">
        <v>14</v>
      </c>
      <c r="D617" t="s">
        <v>15</v>
      </c>
      <c r="E617" t="s">
        <v>40</v>
      </c>
      <c r="F617">
        <v>185481</v>
      </c>
      <c r="G617" s="6">
        <v>112905.96504982044</v>
      </c>
      <c r="H617">
        <v>0</v>
      </c>
    </row>
    <row r="618" spans="1:8" x14ac:dyDescent="0.3">
      <c r="A618" s="5">
        <v>44564</v>
      </c>
      <c r="B618" t="s">
        <v>13</v>
      </c>
      <c r="C618" t="s">
        <v>14</v>
      </c>
      <c r="D618" t="s">
        <v>15</v>
      </c>
      <c r="E618" t="s">
        <v>40</v>
      </c>
      <c r="F618">
        <v>265030</v>
      </c>
      <c r="G618" s="6">
        <v>231470.02232993845</v>
      </c>
      <c r="H618">
        <v>0</v>
      </c>
    </row>
    <row r="619" spans="1:8" x14ac:dyDescent="0.3">
      <c r="A619" s="5">
        <v>44564</v>
      </c>
      <c r="B619" t="s">
        <v>13</v>
      </c>
      <c r="C619" t="s">
        <v>27</v>
      </c>
      <c r="D619" t="s">
        <v>15</v>
      </c>
      <c r="E619" t="s">
        <v>28</v>
      </c>
      <c r="F619">
        <v>240358</v>
      </c>
      <c r="G619" s="6">
        <v>146282.34505731362</v>
      </c>
      <c r="H619">
        <v>20</v>
      </c>
    </row>
    <row r="620" spans="1:8" x14ac:dyDescent="0.3">
      <c r="A620" s="5">
        <v>44565</v>
      </c>
      <c r="B620" t="s">
        <v>13</v>
      </c>
      <c r="C620" t="s">
        <v>14</v>
      </c>
      <c r="D620" t="s">
        <v>15</v>
      </c>
      <c r="E620" t="s">
        <v>40</v>
      </c>
      <c r="F620">
        <v>209731</v>
      </c>
      <c r="G620" s="6">
        <v>183166.01472816023</v>
      </c>
      <c r="H620">
        <v>0</v>
      </c>
    </row>
    <row r="621" spans="1:8" x14ac:dyDescent="0.3">
      <c r="A621" s="5">
        <v>44565</v>
      </c>
      <c r="B621" t="s">
        <v>13</v>
      </c>
      <c r="C621" t="s">
        <v>14</v>
      </c>
      <c r="D621" t="s">
        <v>15</v>
      </c>
      <c r="E621" t="s">
        <v>41</v>
      </c>
      <c r="F621">
        <v>133863</v>
      </c>
      <c r="G621" s="6">
        <v>81456.925057994973</v>
      </c>
      <c r="H621">
        <v>0</v>
      </c>
    </row>
    <row r="622" spans="1:8" x14ac:dyDescent="0.3">
      <c r="A622" s="5">
        <v>44566</v>
      </c>
      <c r="B622" t="s">
        <v>19</v>
      </c>
      <c r="C622" t="s">
        <v>20</v>
      </c>
      <c r="D622" t="s">
        <v>15</v>
      </c>
      <c r="E622" t="s">
        <v>42</v>
      </c>
      <c r="F622">
        <v>42907</v>
      </c>
      <c r="G622" s="6">
        <v>37462.539778453916</v>
      </c>
      <c r="H622">
        <v>0</v>
      </c>
    </row>
    <row r="623" spans="1:8" x14ac:dyDescent="0.3">
      <c r="A623" s="5">
        <v>44566</v>
      </c>
      <c r="B623" t="s">
        <v>25</v>
      </c>
      <c r="C623" t="s">
        <v>33</v>
      </c>
      <c r="D623" t="s">
        <v>15</v>
      </c>
      <c r="E623" t="s">
        <v>37</v>
      </c>
      <c r="F623">
        <v>208959</v>
      </c>
      <c r="G623" s="6">
        <v>127139.56204918033</v>
      </c>
      <c r="H623">
        <v>0</v>
      </c>
    </row>
    <row r="624" spans="1:8" x14ac:dyDescent="0.3">
      <c r="A624" s="5">
        <v>44567</v>
      </c>
      <c r="B624" t="s">
        <v>13</v>
      </c>
      <c r="C624" t="s">
        <v>14</v>
      </c>
      <c r="D624" t="s">
        <v>15</v>
      </c>
      <c r="E624" t="s">
        <v>40</v>
      </c>
      <c r="F624">
        <v>245104</v>
      </c>
      <c r="G624" s="6">
        <v>213998.22030945792</v>
      </c>
      <c r="H624">
        <v>0</v>
      </c>
    </row>
    <row r="625" spans="1:8" x14ac:dyDescent="0.3">
      <c r="A625" s="5">
        <v>44567</v>
      </c>
      <c r="B625" t="s">
        <v>13</v>
      </c>
      <c r="C625" t="s">
        <v>27</v>
      </c>
      <c r="D625" t="s">
        <v>15</v>
      </c>
      <c r="E625" t="s">
        <v>28</v>
      </c>
      <c r="F625">
        <v>84039</v>
      </c>
      <c r="G625" s="6">
        <v>51111.564462428934</v>
      </c>
      <c r="H625">
        <v>0</v>
      </c>
    </row>
    <row r="626" spans="1:8" x14ac:dyDescent="0.3">
      <c r="A626" s="5">
        <v>44568</v>
      </c>
      <c r="B626" t="s">
        <v>29</v>
      </c>
      <c r="C626" t="s">
        <v>30</v>
      </c>
      <c r="D626" t="s">
        <v>15</v>
      </c>
      <c r="E626" t="s">
        <v>38</v>
      </c>
      <c r="F626">
        <v>245184</v>
      </c>
      <c r="G626" s="6">
        <v>214025.57929351865</v>
      </c>
      <c r="H626">
        <v>0</v>
      </c>
    </row>
    <row r="627" spans="1:8" x14ac:dyDescent="0.3">
      <c r="A627" s="5">
        <v>44568</v>
      </c>
      <c r="B627" t="s">
        <v>22</v>
      </c>
      <c r="C627" t="s">
        <v>23</v>
      </c>
      <c r="D627" t="s">
        <v>15</v>
      </c>
      <c r="E627" t="s">
        <v>46</v>
      </c>
      <c r="F627">
        <v>40311</v>
      </c>
      <c r="G627" s="6">
        <v>24509.676821064772</v>
      </c>
      <c r="H627">
        <v>0</v>
      </c>
    </row>
    <row r="628" spans="1:8" x14ac:dyDescent="0.3">
      <c r="A628" s="5">
        <v>44569</v>
      </c>
      <c r="B628" t="s">
        <v>25</v>
      </c>
      <c r="C628" t="s">
        <v>33</v>
      </c>
      <c r="D628" t="s">
        <v>15</v>
      </c>
      <c r="E628" t="s">
        <v>34</v>
      </c>
      <c r="F628">
        <v>147492</v>
      </c>
      <c r="G628" s="6">
        <v>128714.89661743688</v>
      </c>
      <c r="H628">
        <v>29</v>
      </c>
    </row>
    <row r="629" spans="1:8" x14ac:dyDescent="0.3">
      <c r="A629" s="5">
        <v>44569</v>
      </c>
      <c r="B629" t="s">
        <v>29</v>
      </c>
      <c r="C629" t="s">
        <v>30</v>
      </c>
      <c r="D629" t="s">
        <v>15</v>
      </c>
      <c r="E629" t="s">
        <v>31</v>
      </c>
      <c r="F629">
        <v>152291</v>
      </c>
      <c r="G629" s="6">
        <v>92550.309711040376</v>
      </c>
      <c r="H629">
        <v>15</v>
      </c>
    </row>
    <row r="630" spans="1:8" x14ac:dyDescent="0.3">
      <c r="A630" s="5">
        <v>44570</v>
      </c>
      <c r="B630" t="s">
        <v>13</v>
      </c>
      <c r="C630" t="s">
        <v>14</v>
      </c>
      <c r="D630" t="s">
        <v>15</v>
      </c>
      <c r="E630" t="s">
        <v>40</v>
      </c>
      <c r="F630">
        <v>293849</v>
      </c>
      <c r="G630" s="6">
        <v>256377.54551963625</v>
      </c>
      <c r="H630">
        <v>0</v>
      </c>
    </row>
    <row r="631" spans="1:8" x14ac:dyDescent="0.3">
      <c r="A631" s="5">
        <v>44570</v>
      </c>
      <c r="B631" t="s">
        <v>13</v>
      </c>
      <c r="C631" t="s">
        <v>14</v>
      </c>
      <c r="D631" t="s">
        <v>15</v>
      </c>
      <c r="E631" t="s">
        <v>50</v>
      </c>
      <c r="F631">
        <v>195846</v>
      </c>
      <c r="G631" s="6">
        <v>118973.32643312102</v>
      </c>
      <c r="H631">
        <v>0</v>
      </c>
    </row>
    <row r="632" spans="1:8" x14ac:dyDescent="0.3">
      <c r="A632" s="5">
        <v>44571</v>
      </c>
      <c r="B632" t="s">
        <v>25</v>
      </c>
      <c r="C632" t="s">
        <v>33</v>
      </c>
      <c r="D632" t="s">
        <v>15</v>
      </c>
      <c r="E632" t="s">
        <v>34</v>
      </c>
      <c r="F632">
        <v>37631</v>
      </c>
      <c r="G632" s="6">
        <v>32831.013843648208</v>
      </c>
      <c r="H632">
        <v>29</v>
      </c>
    </row>
    <row r="633" spans="1:8" x14ac:dyDescent="0.3">
      <c r="A633" s="5">
        <v>44571</v>
      </c>
      <c r="B633" t="s">
        <v>13</v>
      </c>
      <c r="C633" t="s">
        <v>27</v>
      </c>
      <c r="D633" t="s">
        <v>15</v>
      </c>
      <c r="E633" t="s">
        <v>28</v>
      </c>
      <c r="F633">
        <v>129740</v>
      </c>
      <c r="G633" s="6">
        <v>78727.104863683286</v>
      </c>
      <c r="H633">
        <v>0</v>
      </c>
    </row>
    <row r="634" spans="1:8" x14ac:dyDescent="0.3">
      <c r="A634" s="5">
        <v>44572</v>
      </c>
      <c r="B634" t="s">
        <v>13</v>
      </c>
      <c r="C634" t="s">
        <v>14</v>
      </c>
      <c r="D634" t="s">
        <v>15</v>
      </c>
      <c r="E634" t="s">
        <v>40</v>
      </c>
      <c r="F634">
        <v>34604</v>
      </c>
      <c r="G634" s="6">
        <v>30188.404000824914</v>
      </c>
      <c r="H634">
        <v>0</v>
      </c>
    </row>
    <row r="635" spans="1:8" x14ac:dyDescent="0.3">
      <c r="A635" s="5">
        <v>44572</v>
      </c>
      <c r="B635" t="s">
        <v>43</v>
      </c>
      <c r="C635" t="s">
        <v>30</v>
      </c>
      <c r="D635" t="s">
        <v>15</v>
      </c>
      <c r="E635" t="s">
        <v>47</v>
      </c>
      <c r="F635">
        <v>15801</v>
      </c>
      <c r="G635" s="6">
        <v>9570.8673251468226</v>
      </c>
      <c r="H635">
        <v>19</v>
      </c>
    </row>
    <row r="636" spans="1:8" x14ac:dyDescent="0.3">
      <c r="A636" s="5">
        <v>44573</v>
      </c>
      <c r="B636" t="s">
        <v>13</v>
      </c>
      <c r="C636" t="s">
        <v>14</v>
      </c>
      <c r="D636" t="s">
        <v>15</v>
      </c>
      <c r="E636" t="s">
        <v>40</v>
      </c>
      <c r="F636">
        <v>299045</v>
      </c>
      <c r="G636" s="6">
        <v>260811.34879854921</v>
      </c>
      <c r="H636">
        <v>0</v>
      </c>
    </row>
    <row r="637" spans="1:8" x14ac:dyDescent="0.3">
      <c r="A637" s="5">
        <v>44573</v>
      </c>
      <c r="B637" t="s">
        <v>43</v>
      </c>
      <c r="C637" t="s">
        <v>30</v>
      </c>
      <c r="D637" t="s">
        <v>15</v>
      </c>
      <c r="E637" t="s">
        <v>49</v>
      </c>
      <c r="F637">
        <v>274831</v>
      </c>
      <c r="G637" s="6">
        <v>166168.89943785133</v>
      </c>
      <c r="H637">
        <v>0</v>
      </c>
    </row>
    <row r="638" spans="1:8" x14ac:dyDescent="0.3">
      <c r="A638" s="5">
        <v>44574</v>
      </c>
      <c r="B638" t="s">
        <v>13</v>
      </c>
      <c r="C638" t="s">
        <v>14</v>
      </c>
      <c r="D638" t="s">
        <v>15</v>
      </c>
      <c r="E638" t="s">
        <v>40</v>
      </c>
      <c r="F638">
        <v>196886</v>
      </c>
      <c r="G638" s="6">
        <v>171703.25780252338</v>
      </c>
      <c r="H638">
        <v>0</v>
      </c>
    </row>
    <row r="639" spans="1:8" x14ac:dyDescent="0.3">
      <c r="A639" s="5">
        <v>44574</v>
      </c>
      <c r="B639" t="s">
        <v>13</v>
      </c>
      <c r="C639" t="s">
        <v>14</v>
      </c>
      <c r="D639" t="s">
        <v>15</v>
      </c>
      <c r="E639" t="s">
        <v>50</v>
      </c>
      <c r="F639">
        <v>38169</v>
      </c>
      <c r="G639" s="6">
        <v>23045.231007689523</v>
      </c>
      <c r="H639">
        <v>0</v>
      </c>
    </row>
    <row r="640" spans="1:8" x14ac:dyDescent="0.3">
      <c r="A640" s="5">
        <v>44575</v>
      </c>
      <c r="B640" t="s">
        <v>19</v>
      </c>
      <c r="C640" t="s">
        <v>20</v>
      </c>
      <c r="D640" t="s">
        <v>15</v>
      </c>
      <c r="E640" t="s">
        <v>21</v>
      </c>
      <c r="F640">
        <v>138907</v>
      </c>
      <c r="G640" s="6">
        <v>121094.42877674864</v>
      </c>
      <c r="H640">
        <v>10</v>
      </c>
    </row>
    <row r="641" spans="1:8" x14ac:dyDescent="0.3">
      <c r="A641" s="5">
        <v>44575</v>
      </c>
      <c r="B641" t="s">
        <v>43</v>
      </c>
      <c r="C641" t="s">
        <v>30</v>
      </c>
      <c r="D641" t="s">
        <v>15</v>
      </c>
      <c r="E641" t="s">
        <v>52</v>
      </c>
      <c r="F641">
        <v>252153</v>
      </c>
      <c r="G641" s="6">
        <v>152054.96245398774</v>
      </c>
      <c r="H641">
        <v>0</v>
      </c>
    </row>
    <row r="642" spans="1:8" x14ac:dyDescent="0.3">
      <c r="A642" s="5">
        <v>44576</v>
      </c>
      <c r="B642" t="s">
        <v>13</v>
      </c>
      <c r="C642" t="s">
        <v>14</v>
      </c>
      <c r="D642" t="s">
        <v>15</v>
      </c>
      <c r="E642" t="s">
        <v>40</v>
      </c>
      <c r="F642">
        <v>288863</v>
      </c>
      <c r="G642" s="6">
        <v>251742.02020345398</v>
      </c>
      <c r="H642">
        <v>0</v>
      </c>
    </row>
    <row r="643" spans="1:8" x14ac:dyDescent="0.3">
      <c r="A643" s="5">
        <v>44576</v>
      </c>
      <c r="B643" t="s">
        <v>22</v>
      </c>
      <c r="C643" t="s">
        <v>23</v>
      </c>
      <c r="D643" t="s">
        <v>15</v>
      </c>
      <c r="E643" t="s">
        <v>46</v>
      </c>
      <c r="F643">
        <v>257777</v>
      </c>
      <c r="G643" s="6">
        <v>155298.67672413791</v>
      </c>
      <c r="H643">
        <v>0</v>
      </c>
    </row>
    <row r="644" spans="1:8" x14ac:dyDescent="0.3">
      <c r="A644" s="5">
        <v>44577</v>
      </c>
      <c r="B644" t="s">
        <v>19</v>
      </c>
      <c r="C644" t="s">
        <v>20</v>
      </c>
      <c r="D644" t="s">
        <v>15</v>
      </c>
      <c r="E644" t="s">
        <v>21</v>
      </c>
      <c r="F644">
        <v>144688</v>
      </c>
      <c r="G644" s="6">
        <v>126086.84834488068</v>
      </c>
      <c r="H644">
        <v>16</v>
      </c>
    </row>
    <row r="645" spans="1:8" x14ac:dyDescent="0.3">
      <c r="A645" s="5">
        <v>44577</v>
      </c>
      <c r="B645" t="s">
        <v>13</v>
      </c>
      <c r="C645" t="s">
        <v>14</v>
      </c>
      <c r="D645" t="s">
        <v>15</v>
      </c>
      <c r="E645" t="s">
        <v>41</v>
      </c>
      <c r="F645">
        <v>233810</v>
      </c>
      <c r="G645" s="6">
        <v>140767.73789128536</v>
      </c>
      <c r="H645">
        <v>0</v>
      </c>
    </row>
    <row r="646" spans="1:8" x14ac:dyDescent="0.3">
      <c r="A646" s="5">
        <v>44578</v>
      </c>
      <c r="B646" t="s">
        <v>25</v>
      </c>
      <c r="C646" t="s">
        <v>33</v>
      </c>
      <c r="D646" t="s">
        <v>15</v>
      </c>
      <c r="E646" t="s">
        <v>34</v>
      </c>
      <c r="F646">
        <v>292470</v>
      </c>
      <c r="G646" s="6">
        <v>254841.84438775512</v>
      </c>
      <c r="H646">
        <v>29</v>
      </c>
    </row>
    <row r="647" spans="1:8" x14ac:dyDescent="0.3">
      <c r="A647" s="5">
        <v>44578</v>
      </c>
      <c r="B647" t="s">
        <v>29</v>
      </c>
      <c r="C647" t="s">
        <v>30</v>
      </c>
      <c r="D647" t="s">
        <v>15</v>
      </c>
      <c r="E647" t="s">
        <v>31</v>
      </c>
      <c r="F647">
        <v>76833</v>
      </c>
      <c r="G647" s="6">
        <v>46247.090152310921</v>
      </c>
      <c r="H647">
        <v>15</v>
      </c>
    </row>
    <row r="648" spans="1:8" x14ac:dyDescent="0.3">
      <c r="A648" s="5">
        <v>44579</v>
      </c>
      <c r="B648" t="s">
        <v>13</v>
      </c>
      <c r="C648" t="s">
        <v>14</v>
      </c>
      <c r="D648" t="s">
        <v>15</v>
      </c>
      <c r="E648" t="s">
        <v>40</v>
      </c>
      <c r="F648">
        <v>71575</v>
      </c>
      <c r="G648" s="6">
        <v>62365.233607177062</v>
      </c>
      <c r="H648">
        <v>0</v>
      </c>
    </row>
    <row r="649" spans="1:8" x14ac:dyDescent="0.3">
      <c r="A649" s="5">
        <v>44579</v>
      </c>
      <c r="B649" t="s">
        <v>13</v>
      </c>
      <c r="C649" t="s">
        <v>27</v>
      </c>
      <c r="D649" t="s">
        <v>15</v>
      </c>
      <c r="E649" t="s">
        <v>28</v>
      </c>
      <c r="F649">
        <v>246233</v>
      </c>
      <c r="G649" s="6">
        <v>148161.19576898761</v>
      </c>
      <c r="H649">
        <v>0</v>
      </c>
    </row>
    <row r="650" spans="1:8" x14ac:dyDescent="0.3">
      <c r="A650" s="5">
        <v>44580</v>
      </c>
      <c r="B650" t="s">
        <v>13</v>
      </c>
      <c r="C650" t="s">
        <v>14</v>
      </c>
      <c r="D650" t="s">
        <v>15</v>
      </c>
      <c r="E650" t="s">
        <v>40</v>
      </c>
      <c r="F650">
        <v>163798</v>
      </c>
      <c r="G650" s="6">
        <v>142721.46584095154</v>
      </c>
      <c r="H650">
        <v>0</v>
      </c>
    </row>
    <row r="651" spans="1:8" x14ac:dyDescent="0.3">
      <c r="A651" s="5">
        <v>44580</v>
      </c>
      <c r="B651" t="s">
        <v>29</v>
      </c>
      <c r="C651" t="s">
        <v>30</v>
      </c>
      <c r="D651" t="s">
        <v>15</v>
      </c>
      <c r="E651" t="s">
        <v>31</v>
      </c>
      <c r="F651">
        <v>93115</v>
      </c>
      <c r="G651" s="6">
        <v>55967.41563137401</v>
      </c>
      <c r="H651">
        <v>15</v>
      </c>
    </row>
    <row r="652" spans="1:8" x14ac:dyDescent="0.3">
      <c r="A652" s="5">
        <v>44581</v>
      </c>
      <c r="B652" t="s">
        <v>13</v>
      </c>
      <c r="C652" t="s">
        <v>14</v>
      </c>
      <c r="D652" t="s">
        <v>15</v>
      </c>
      <c r="E652" t="s">
        <v>40</v>
      </c>
      <c r="F652">
        <v>168744</v>
      </c>
      <c r="G652" s="6">
        <v>146958.89362893815</v>
      </c>
      <c r="H652">
        <v>0</v>
      </c>
    </row>
    <row r="653" spans="1:8" x14ac:dyDescent="0.3">
      <c r="A653" s="5">
        <v>44581</v>
      </c>
      <c r="B653" t="s">
        <v>29</v>
      </c>
      <c r="C653" t="s">
        <v>30</v>
      </c>
      <c r="D653" t="s">
        <v>15</v>
      </c>
      <c r="E653" t="s">
        <v>31</v>
      </c>
      <c r="F653">
        <v>158738</v>
      </c>
      <c r="G653" s="6">
        <v>95396.121592345182</v>
      </c>
      <c r="H653">
        <v>15</v>
      </c>
    </row>
    <row r="654" spans="1:8" x14ac:dyDescent="0.3">
      <c r="A654" s="5">
        <v>44582</v>
      </c>
      <c r="B654" t="s">
        <v>25</v>
      </c>
      <c r="C654" t="s">
        <v>33</v>
      </c>
      <c r="D654" t="s">
        <v>15</v>
      </c>
      <c r="E654" t="s">
        <v>34</v>
      </c>
      <c r="F654">
        <v>90339</v>
      </c>
      <c r="G654" s="6">
        <v>78650.570786997429</v>
      </c>
      <c r="H654">
        <v>29</v>
      </c>
    </row>
    <row r="655" spans="1:8" x14ac:dyDescent="0.3">
      <c r="A655" s="5">
        <v>44582</v>
      </c>
      <c r="B655" t="s">
        <v>19</v>
      </c>
      <c r="C655" t="s">
        <v>20</v>
      </c>
      <c r="D655" t="s">
        <v>15</v>
      </c>
      <c r="E655" t="s">
        <v>21</v>
      </c>
      <c r="F655">
        <v>173052</v>
      </c>
      <c r="G655" s="6">
        <v>103892.45734513273</v>
      </c>
      <c r="H655">
        <v>19</v>
      </c>
    </row>
    <row r="656" spans="1:8" x14ac:dyDescent="0.3">
      <c r="A656" s="5">
        <v>44583</v>
      </c>
      <c r="B656" t="s">
        <v>13</v>
      </c>
      <c r="C656" t="s">
        <v>14</v>
      </c>
      <c r="D656" t="s">
        <v>15</v>
      </c>
      <c r="E656" t="s">
        <v>40</v>
      </c>
      <c r="F656">
        <v>96672</v>
      </c>
      <c r="G656" s="6">
        <v>84158.395624430254</v>
      </c>
      <c r="H656">
        <v>0</v>
      </c>
    </row>
    <row r="657" spans="1:8" x14ac:dyDescent="0.3">
      <c r="A657" s="5">
        <v>44583</v>
      </c>
      <c r="B657" t="s">
        <v>13</v>
      </c>
      <c r="C657" t="s">
        <v>27</v>
      </c>
      <c r="D657" t="s">
        <v>15</v>
      </c>
      <c r="E657" t="s">
        <v>28</v>
      </c>
      <c r="F657">
        <v>295122</v>
      </c>
      <c r="G657" s="6">
        <v>177040.97594431366</v>
      </c>
      <c r="H657">
        <v>20</v>
      </c>
    </row>
    <row r="658" spans="1:8" x14ac:dyDescent="0.3">
      <c r="A658" s="5">
        <v>44584</v>
      </c>
      <c r="B658" t="s">
        <v>13</v>
      </c>
      <c r="C658" t="s">
        <v>17</v>
      </c>
      <c r="D658" t="s">
        <v>15</v>
      </c>
      <c r="E658" t="s">
        <v>39</v>
      </c>
      <c r="F658">
        <v>286002</v>
      </c>
      <c r="G658" s="6">
        <v>248958.63835868458</v>
      </c>
      <c r="H658">
        <v>0</v>
      </c>
    </row>
    <row r="659" spans="1:8" x14ac:dyDescent="0.3">
      <c r="A659" s="5">
        <v>44584</v>
      </c>
      <c r="B659" t="s">
        <v>22</v>
      </c>
      <c r="C659" t="s">
        <v>23</v>
      </c>
      <c r="D659" t="s">
        <v>15</v>
      </c>
      <c r="E659" t="s">
        <v>46</v>
      </c>
      <c r="F659">
        <v>147527</v>
      </c>
      <c r="G659" s="6">
        <v>88477.954945693462</v>
      </c>
      <c r="H659">
        <v>0</v>
      </c>
    </row>
    <row r="660" spans="1:8" x14ac:dyDescent="0.3">
      <c r="A660" s="5">
        <v>44585</v>
      </c>
      <c r="B660" t="s">
        <v>13</v>
      </c>
      <c r="C660" t="s">
        <v>14</v>
      </c>
      <c r="D660" t="s">
        <v>15</v>
      </c>
      <c r="E660" t="s">
        <v>16</v>
      </c>
      <c r="F660">
        <v>7320</v>
      </c>
      <c r="G660" s="6">
        <v>6371.0771214672068</v>
      </c>
      <c r="H660">
        <v>15</v>
      </c>
    </row>
    <row r="661" spans="1:8" x14ac:dyDescent="0.3">
      <c r="A661" s="5">
        <v>44585</v>
      </c>
      <c r="B661" t="s">
        <v>22</v>
      </c>
      <c r="C661" t="s">
        <v>23</v>
      </c>
      <c r="D661" t="s">
        <v>15</v>
      </c>
      <c r="E661" t="s">
        <v>46</v>
      </c>
      <c r="F661">
        <v>231818</v>
      </c>
      <c r="G661" s="6">
        <v>138668.95841368739</v>
      </c>
      <c r="H661">
        <v>0</v>
      </c>
    </row>
    <row r="662" spans="1:8" x14ac:dyDescent="0.3">
      <c r="A662" s="5">
        <v>44586</v>
      </c>
      <c r="B662" t="s">
        <v>13</v>
      </c>
      <c r="C662" t="s">
        <v>14</v>
      </c>
      <c r="D662" t="s">
        <v>15</v>
      </c>
      <c r="E662" t="s">
        <v>50</v>
      </c>
      <c r="F662">
        <v>96718</v>
      </c>
      <c r="G662" s="6">
        <v>84176.370819672127</v>
      </c>
      <c r="H662">
        <v>0</v>
      </c>
    </row>
    <row r="663" spans="1:8" x14ac:dyDescent="0.3">
      <c r="A663" s="5">
        <v>44586</v>
      </c>
      <c r="B663" t="s">
        <v>22</v>
      </c>
      <c r="C663" t="s">
        <v>23</v>
      </c>
      <c r="D663" t="s">
        <v>15</v>
      </c>
      <c r="E663" t="s">
        <v>46</v>
      </c>
      <c r="F663">
        <v>254668</v>
      </c>
      <c r="G663" s="6">
        <v>152265.36136662285</v>
      </c>
      <c r="H663">
        <v>0</v>
      </c>
    </row>
    <row r="664" spans="1:8" x14ac:dyDescent="0.3">
      <c r="A664" s="5">
        <v>44587</v>
      </c>
      <c r="B664" t="s">
        <v>29</v>
      </c>
      <c r="C664" t="s">
        <v>30</v>
      </c>
      <c r="D664" t="s">
        <v>15</v>
      </c>
      <c r="E664" t="s">
        <v>38</v>
      </c>
      <c r="F664">
        <v>10952</v>
      </c>
      <c r="G664" s="6">
        <v>9529.9279933186535</v>
      </c>
      <c r="H664">
        <v>0</v>
      </c>
    </row>
    <row r="665" spans="1:8" x14ac:dyDescent="0.3">
      <c r="A665" s="5">
        <v>44587</v>
      </c>
      <c r="B665" t="s">
        <v>13</v>
      </c>
      <c r="C665" t="s">
        <v>14</v>
      </c>
      <c r="D665" t="s">
        <v>15</v>
      </c>
      <c r="E665" t="s">
        <v>41</v>
      </c>
      <c r="F665">
        <v>238433</v>
      </c>
      <c r="G665" s="6">
        <v>142337.61969866382</v>
      </c>
      <c r="H665">
        <v>0</v>
      </c>
    </row>
    <row r="666" spans="1:8" x14ac:dyDescent="0.3">
      <c r="A666" s="5">
        <v>44588</v>
      </c>
      <c r="B666" t="s">
        <v>29</v>
      </c>
      <c r="C666" t="s">
        <v>30</v>
      </c>
      <c r="D666" t="s">
        <v>15</v>
      </c>
      <c r="E666" t="s">
        <v>48</v>
      </c>
      <c r="F666">
        <v>48825</v>
      </c>
      <c r="G666" s="6">
        <v>42484.595306751515</v>
      </c>
      <c r="H666">
        <v>0</v>
      </c>
    </row>
    <row r="667" spans="1:8" x14ac:dyDescent="0.3">
      <c r="A667" s="5">
        <v>44588</v>
      </c>
      <c r="B667" t="s">
        <v>13</v>
      </c>
      <c r="C667" t="s">
        <v>27</v>
      </c>
      <c r="D667" t="s">
        <v>15</v>
      </c>
      <c r="E667" t="s">
        <v>28</v>
      </c>
      <c r="F667">
        <v>299600</v>
      </c>
      <c r="G667" s="6">
        <v>178419.70772442588</v>
      </c>
      <c r="H667">
        <v>20</v>
      </c>
    </row>
    <row r="668" spans="1:8" x14ac:dyDescent="0.3">
      <c r="A668" s="5">
        <v>44589</v>
      </c>
      <c r="B668" t="s">
        <v>29</v>
      </c>
      <c r="C668" t="s">
        <v>30</v>
      </c>
      <c r="D668" t="s">
        <v>15</v>
      </c>
      <c r="E668" t="s">
        <v>48</v>
      </c>
      <c r="F668">
        <v>102380</v>
      </c>
      <c r="G668" s="6">
        <v>89071.7033787744</v>
      </c>
      <c r="H668">
        <v>0</v>
      </c>
    </row>
    <row r="669" spans="1:8" x14ac:dyDescent="0.3">
      <c r="A669" s="5">
        <v>44589</v>
      </c>
      <c r="B669" t="s">
        <v>13</v>
      </c>
      <c r="C669" t="s">
        <v>14</v>
      </c>
      <c r="D669" t="s">
        <v>15</v>
      </c>
      <c r="E669" t="s">
        <v>50</v>
      </c>
      <c r="F669">
        <v>5235</v>
      </c>
      <c r="G669" s="6">
        <v>3115.2760300688956</v>
      </c>
      <c r="H669">
        <v>0</v>
      </c>
    </row>
    <row r="670" spans="1:8" x14ac:dyDescent="0.3">
      <c r="A670" s="5">
        <v>44590</v>
      </c>
      <c r="B670" t="s">
        <v>13</v>
      </c>
      <c r="C670" t="s">
        <v>14</v>
      </c>
      <c r="D670" t="s">
        <v>15</v>
      </c>
      <c r="E670" t="s">
        <v>40</v>
      </c>
      <c r="F670">
        <v>48968</v>
      </c>
      <c r="G670" s="6">
        <v>42594.414030261345</v>
      </c>
      <c r="H670">
        <v>0</v>
      </c>
    </row>
    <row r="671" spans="1:8" x14ac:dyDescent="0.3">
      <c r="A671" s="5">
        <v>44590</v>
      </c>
      <c r="B671" t="s">
        <v>25</v>
      </c>
      <c r="C671" t="s">
        <v>45</v>
      </c>
      <c r="D671" t="s">
        <v>15</v>
      </c>
      <c r="E671" t="s">
        <v>26</v>
      </c>
      <c r="F671">
        <v>113562</v>
      </c>
      <c r="G671" s="6">
        <v>67522.089900279039</v>
      </c>
      <c r="H671">
        <v>20</v>
      </c>
    </row>
    <row r="672" spans="1:8" x14ac:dyDescent="0.3">
      <c r="A672" s="5">
        <v>44591</v>
      </c>
      <c r="B672" t="s">
        <v>13</v>
      </c>
      <c r="C672" t="s">
        <v>14</v>
      </c>
      <c r="D672" t="s">
        <v>15</v>
      </c>
      <c r="E672" t="s">
        <v>40</v>
      </c>
      <c r="F672">
        <v>279133</v>
      </c>
      <c r="G672" s="6">
        <v>242776.04847041462</v>
      </c>
      <c r="H672">
        <v>0</v>
      </c>
    </row>
    <row r="673" spans="1:8" x14ac:dyDescent="0.3">
      <c r="A673" s="5">
        <v>44591</v>
      </c>
      <c r="B673" t="s">
        <v>25</v>
      </c>
      <c r="C673" t="s">
        <v>45</v>
      </c>
      <c r="D673" t="s">
        <v>15</v>
      </c>
      <c r="E673" t="s">
        <v>51</v>
      </c>
      <c r="F673">
        <v>221386</v>
      </c>
      <c r="G673" s="6">
        <v>131598.00784524088</v>
      </c>
      <c r="H673">
        <v>0</v>
      </c>
    </row>
    <row r="674" spans="1:8" x14ac:dyDescent="0.3">
      <c r="A674" s="5">
        <v>44592</v>
      </c>
      <c r="B674" t="s">
        <v>13</v>
      </c>
      <c r="C674" t="s">
        <v>14</v>
      </c>
      <c r="D674" t="s">
        <v>15</v>
      </c>
      <c r="E674" t="s">
        <v>40</v>
      </c>
      <c r="F674">
        <v>167969</v>
      </c>
      <c r="G674" s="6">
        <v>146078.2354409988</v>
      </c>
      <c r="H674">
        <v>0</v>
      </c>
    </row>
    <row r="675" spans="1:8" x14ac:dyDescent="0.3">
      <c r="A675" s="5">
        <v>44592</v>
      </c>
      <c r="B675" t="s">
        <v>25</v>
      </c>
      <c r="C675" t="s">
        <v>33</v>
      </c>
      <c r="D675" t="s">
        <v>15</v>
      </c>
      <c r="E675" t="s">
        <v>37</v>
      </c>
      <c r="F675">
        <v>164489</v>
      </c>
      <c r="G675" s="6">
        <v>97752.568224743838</v>
      </c>
      <c r="H675">
        <v>0</v>
      </c>
    </row>
    <row r="676" spans="1:8" x14ac:dyDescent="0.3">
      <c r="A676" s="5">
        <v>44593</v>
      </c>
      <c r="B676" t="s">
        <v>29</v>
      </c>
      <c r="C676" t="s">
        <v>30</v>
      </c>
      <c r="D676" t="s">
        <v>15</v>
      </c>
      <c r="E676" t="s">
        <v>48</v>
      </c>
      <c r="F676">
        <v>136875</v>
      </c>
      <c r="G676" s="6">
        <v>119024.81726489445</v>
      </c>
      <c r="H676">
        <v>0</v>
      </c>
    </row>
    <row r="677" spans="1:8" x14ac:dyDescent="0.3">
      <c r="A677" s="5">
        <v>44593</v>
      </c>
      <c r="B677" t="s">
        <v>25</v>
      </c>
      <c r="C677" t="s">
        <v>33</v>
      </c>
      <c r="D677" t="s">
        <v>15</v>
      </c>
      <c r="E677" t="s">
        <v>37</v>
      </c>
      <c r="F677">
        <v>277800</v>
      </c>
      <c r="G677" s="6">
        <v>165039.19091169816</v>
      </c>
      <c r="H677">
        <v>0</v>
      </c>
    </row>
    <row r="678" spans="1:8" x14ac:dyDescent="0.3">
      <c r="A678" s="5">
        <v>44594</v>
      </c>
      <c r="B678" t="s">
        <v>19</v>
      </c>
      <c r="C678" t="s">
        <v>20</v>
      </c>
      <c r="D678" t="s">
        <v>15</v>
      </c>
      <c r="E678" t="s">
        <v>21</v>
      </c>
      <c r="F678">
        <v>200262</v>
      </c>
      <c r="G678" s="6">
        <v>174140.86956521741</v>
      </c>
      <c r="H678">
        <v>11</v>
      </c>
    </row>
    <row r="679" spans="1:8" x14ac:dyDescent="0.3">
      <c r="A679" s="5">
        <v>44594</v>
      </c>
      <c r="B679" t="s">
        <v>25</v>
      </c>
      <c r="C679" t="s">
        <v>45</v>
      </c>
      <c r="D679" t="s">
        <v>15</v>
      </c>
      <c r="E679" t="s">
        <v>51</v>
      </c>
      <c r="F679">
        <v>291890</v>
      </c>
      <c r="G679" s="6">
        <v>173350.60884426403</v>
      </c>
      <c r="H679">
        <v>0</v>
      </c>
    </row>
    <row r="680" spans="1:8" x14ac:dyDescent="0.3">
      <c r="A680" s="5">
        <v>44595</v>
      </c>
      <c r="B680" t="s">
        <v>13</v>
      </c>
      <c r="C680" t="s">
        <v>14</v>
      </c>
      <c r="D680" t="s">
        <v>15</v>
      </c>
      <c r="E680" t="s">
        <v>40</v>
      </c>
      <c r="F680">
        <v>203331</v>
      </c>
      <c r="G680" s="6">
        <v>176803.85352346671</v>
      </c>
      <c r="H680">
        <v>0</v>
      </c>
    </row>
    <row r="681" spans="1:8" x14ac:dyDescent="0.3">
      <c r="A681" s="5">
        <v>44595</v>
      </c>
      <c r="B681" t="s">
        <v>13</v>
      </c>
      <c r="C681" t="s">
        <v>27</v>
      </c>
      <c r="D681" t="s">
        <v>15</v>
      </c>
      <c r="E681" t="s">
        <v>28</v>
      </c>
      <c r="F681">
        <v>174261</v>
      </c>
      <c r="G681" s="6">
        <v>103445.23168015444</v>
      </c>
      <c r="H681">
        <v>20</v>
      </c>
    </row>
    <row r="682" spans="1:8" x14ac:dyDescent="0.3">
      <c r="A682" s="5">
        <v>44596</v>
      </c>
      <c r="B682" t="s">
        <v>13</v>
      </c>
      <c r="C682" t="s">
        <v>14</v>
      </c>
      <c r="D682" t="s">
        <v>15</v>
      </c>
      <c r="E682" t="s">
        <v>40</v>
      </c>
      <c r="F682">
        <v>102721</v>
      </c>
      <c r="G682" s="6">
        <v>89314.291448967982</v>
      </c>
      <c r="H682">
        <v>0</v>
      </c>
    </row>
    <row r="683" spans="1:8" x14ac:dyDescent="0.3">
      <c r="A683" s="5">
        <v>44596</v>
      </c>
      <c r="B683" t="s">
        <v>25</v>
      </c>
      <c r="C683" t="s">
        <v>33</v>
      </c>
      <c r="D683" t="s">
        <v>15</v>
      </c>
      <c r="E683" t="s">
        <v>37</v>
      </c>
      <c r="F683">
        <v>218248</v>
      </c>
      <c r="G683" s="6">
        <v>129207.91490450205</v>
      </c>
      <c r="H683">
        <v>0</v>
      </c>
    </row>
    <row r="684" spans="1:8" x14ac:dyDescent="0.3">
      <c r="A684" s="5">
        <v>44597</v>
      </c>
      <c r="B684" t="s">
        <v>25</v>
      </c>
      <c r="C684" t="s">
        <v>33</v>
      </c>
      <c r="D684" t="s">
        <v>15</v>
      </c>
      <c r="E684" t="s">
        <v>34</v>
      </c>
      <c r="F684">
        <v>252621</v>
      </c>
      <c r="G684" s="6">
        <v>219633.13737394527</v>
      </c>
      <c r="H684">
        <v>29</v>
      </c>
    </row>
    <row r="685" spans="1:8" x14ac:dyDescent="0.3">
      <c r="A685" s="5">
        <v>44597</v>
      </c>
      <c r="B685" t="s">
        <v>29</v>
      </c>
      <c r="C685" t="s">
        <v>30</v>
      </c>
      <c r="D685" t="s">
        <v>15</v>
      </c>
      <c r="E685" t="s">
        <v>31</v>
      </c>
      <c r="F685">
        <v>141710</v>
      </c>
      <c r="G685" s="6">
        <v>83888.777560377304</v>
      </c>
      <c r="H685">
        <v>15</v>
      </c>
    </row>
    <row r="686" spans="1:8" x14ac:dyDescent="0.3">
      <c r="A686" s="5">
        <v>44598</v>
      </c>
      <c r="B686" t="s">
        <v>13</v>
      </c>
      <c r="C686" t="s">
        <v>14</v>
      </c>
      <c r="D686" t="s">
        <v>15</v>
      </c>
      <c r="E686" t="s">
        <v>40</v>
      </c>
      <c r="F686">
        <v>122881</v>
      </c>
      <c r="G686" s="6">
        <v>106824.72787161326</v>
      </c>
      <c r="H686">
        <v>0</v>
      </c>
    </row>
    <row r="687" spans="1:8" x14ac:dyDescent="0.3">
      <c r="A687" s="5">
        <v>44598</v>
      </c>
      <c r="B687" t="s">
        <v>25</v>
      </c>
      <c r="C687" t="s">
        <v>45</v>
      </c>
      <c r="D687" t="s">
        <v>15</v>
      </c>
      <c r="E687" t="s">
        <v>26</v>
      </c>
      <c r="F687">
        <v>77942</v>
      </c>
      <c r="G687" s="6">
        <v>46127.93560996322</v>
      </c>
      <c r="H687">
        <v>20</v>
      </c>
    </row>
    <row r="688" spans="1:8" x14ac:dyDescent="0.3">
      <c r="A688" s="5">
        <v>44599</v>
      </c>
      <c r="B688" t="s">
        <v>19</v>
      </c>
      <c r="C688" t="s">
        <v>20</v>
      </c>
      <c r="D688" t="s">
        <v>15</v>
      </c>
      <c r="E688" t="s">
        <v>21</v>
      </c>
      <c r="F688">
        <v>94960</v>
      </c>
      <c r="G688" s="6">
        <v>82541.491996375727</v>
      </c>
      <c r="H688">
        <v>10</v>
      </c>
    </row>
    <row r="689" spans="1:8" x14ac:dyDescent="0.3">
      <c r="A689" s="5">
        <v>44599</v>
      </c>
      <c r="B689" t="s">
        <v>13</v>
      </c>
      <c r="C689" t="s">
        <v>27</v>
      </c>
      <c r="D689" t="s">
        <v>15</v>
      </c>
      <c r="E689" t="s">
        <v>28</v>
      </c>
      <c r="F689">
        <v>19158</v>
      </c>
      <c r="G689" s="6">
        <v>11301.929488253627</v>
      </c>
      <c r="H689">
        <v>20</v>
      </c>
    </row>
    <row r="690" spans="1:8" x14ac:dyDescent="0.3">
      <c r="A690" s="5">
        <v>44600</v>
      </c>
      <c r="B690" t="s">
        <v>13</v>
      </c>
      <c r="C690" t="s">
        <v>14</v>
      </c>
      <c r="D690" t="s">
        <v>15</v>
      </c>
      <c r="E690" t="s">
        <v>40</v>
      </c>
      <c r="F690">
        <v>186827</v>
      </c>
      <c r="G690" s="6">
        <v>162360.86459147008</v>
      </c>
      <c r="H690">
        <v>0</v>
      </c>
    </row>
    <row r="691" spans="1:8" x14ac:dyDescent="0.3">
      <c r="A691" s="5">
        <v>44600</v>
      </c>
      <c r="B691" t="s">
        <v>13</v>
      </c>
      <c r="C691" t="s">
        <v>14</v>
      </c>
      <c r="D691" t="s">
        <v>15</v>
      </c>
      <c r="E691" t="s">
        <v>40</v>
      </c>
      <c r="F691">
        <v>184100</v>
      </c>
      <c r="G691" s="6">
        <v>108526.79679225299</v>
      </c>
      <c r="H691">
        <v>0</v>
      </c>
    </row>
    <row r="692" spans="1:8" x14ac:dyDescent="0.3">
      <c r="A692" s="5">
        <v>44601</v>
      </c>
      <c r="B692" t="s">
        <v>13</v>
      </c>
      <c r="C692" t="s">
        <v>14</v>
      </c>
      <c r="D692" t="s">
        <v>15</v>
      </c>
      <c r="E692" t="s">
        <v>40</v>
      </c>
      <c r="F692">
        <v>299060</v>
      </c>
      <c r="G692" s="6">
        <v>259832.97563707645</v>
      </c>
      <c r="H692">
        <v>0</v>
      </c>
    </row>
    <row r="693" spans="1:8" x14ac:dyDescent="0.3">
      <c r="A693" s="5">
        <v>44601</v>
      </c>
      <c r="B693" t="s">
        <v>13</v>
      </c>
      <c r="C693" t="s">
        <v>27</v>
      </c>
      <c r="D693" t="s">
        <v>15</v>
      </c>
      <c r="E693" t="s">
        <v>28</v>
      </c>
      <c r="F693">
        <v>158054</v>
      </c>
      <c r="G693" s="6">
        <v>92952.575531397044</v>
      </c>
      <c r="H693">
        <v>20</v>
      </c>
    </row>
    <row r="694" spans="1:8" x14ac:dyDescent="0.3">
      <c r="A694" s="5">
        <v>44602</v>
      </c>
      <c r="B694" t="s">
        <v>13</v>
      </c>
      <c r="C694" t="s">
        <v>14</v>
      </c>
      <c r="D694" t="s">
        <v>15</v>
      </c>
      <c r="E694" t="s">
        <v>40</v>
      </c>
      <c r="F694">
        <v>190657</v>
      </c>
      <c r="G694" s="6">
        <v>165645.16296598085</v>
      </c>
      <c r="H694">
        <v>0</v>
      </c>
    </row>
    <row r="695" spans="1:8" x14ac:dyDescent="0.3">
      <c r="A695" s="5">
        <v>44602</v>
      </c>
      <c r="B695" t="s">
        <v>22</v>
      </c>
      <c r="C695" t="s">
        <v>23</v>
      </c>
      <c r="D695" t="s">
        <v>15</v>
      </c>
      <c r="E695" t="s">
        <v>46</v>
      </c>
      <c r="F695">
        <v>137299</v>
      </c>
      <c r="G695" s="6">
        <v>80515.581833974429</v>
      </c>
      <c r="H695">
        <v>0</v>
      </c>
    </row>
    <row r="696" spans="1:8" x14ac:dyDescent="0.3">
      <c r="A696" s="5">
        <v>44603</v>
      </c>
      <c r="B696" t="s">
        <v>13</v>
      </c>
      <c r="C696" t="s">
        <v>14</v>
      </c>
      <c r="D696" t="s">
        <v>15</v>
      </c>
      <c r="E696" t="s">
        <v>40</v>
      </c>
      <c r="F696">
        <v>29144</v>
      </c>
      <c r="G696" s="6">
        <v>25319.508638007232</v>
      </c>
      <c r="H696">
        <v>0</v>
      </c>
    </row>
    <row r="697" spans="1:8" x14ac:dyDescent="0.3">
      <c r="A697" s="5">
        <v>44603</v>
      </c>
      <c r="B697" t="s">
        <v>22</v>
      </c>
      <c r="C697" t="s">
        <v>23</v>
      </c>
      <c r="D697" t="s">
        <v>15</v>
      </c>
      <c r="E697" t="s">
        <v>46</v>
      </c>
      <c r="F697">
        <v>131881</v>
      </c>
      <c r="G697" s="6">
        <v>77223.020514345175</v>
      </c>
      <c r="H697">
        <v>0</v>
      </c>
    </row>
    <row r="698" spans="1:8" x14ac:dyDescent="0.3">
      <c r="A698" s="5">
        <v>44604</v>
      </c>
      <c r="B698" t="s">
        <v>13</v>
      </c>
      <c r="C698" t="s">
        <v>14</v>
      </c>
      <c r="D698" t="s">
        <v>15</v>
      </c>
      <c r="E698" t="s">
        <v>40</v>
      </c>
      <c r="F698">
        <v>37914</v>
      </c>
      <c r="G698" s="6">
        <v>32935.721583964805</v>
      </c>
      <c r="H698">
        <v>0</v>
      </c>
    </row>
    <row r="699" spans="1:8" x14ac:dyDescent="0.3">
      <c r="A699" s="5">
        <v>44604</v>
      </c>
      <c r="B699" t="s">
        <v>13</v>
      </c>
      <c r="C699" t="s">
        <v>27</v>
      </c>
      <c r="D699" t="s">
        <v>15</v>
      </c>
      <c r="E699" t="s">
        <v>28</v>
      </c>
      <c r="F699">
        <v>299535</v>
      </c>
      <c r="G699" s="6">
        <v>175321.3741970892</v>
      </c>
      <c r="H699">
        <v>20</v>
      </c>
    </row>
    <row r="700" spans="1:8" x14ac:dyDescent="0.3">
      <c r="A700" s="5">
        <v>44605</v>
      </c>
      <c r="B700" t="s">
        <v>13</v>
      </c>
      <c r="C700" t="s">
        <v>14</v>
      </c>
      <c r="D700" t="s">
        <v>15</v>
      </c>
      <c r="E700" t="s">
        <v>40</v>
      </c>
      <c r="F700">
        <v>138322</v>
      </c>
      <c r="G700" s="6">
        <v>120139.6325172568</v>
      </c>
      <c r="H700">
        <v>0</v>
      </c>
    </row>
    <row r="701" spans="1:8" x14ac:dyDescent="0.3">
      <c r="A701" s="5">
        <v>44605</v>
      </c>
      <c r="B701" t="s">
        <v>25</v>
      </c>
      <c r="C701" t="s">
        <v>33</v>
      </c>
      <c r="D701" t="s">
        <v>15</v>
      </c>
      <c r="E701" t="s">
        <v>37</v>
      </c>
      <c r="F701">
        <v>20830</v>
      </c>
      <c r="G701" s="6">
        <v>12188.998860437056</v>
      </c>
      <c r="H701">
        <v>0</v>
      </c>
    </row>
    <row r="702" spans="1:8" x14ac:dyDescent="0.3">
      <c r="A702" s="5">
        <v>44606</v>
      </c>
      <c r="B702" t="s">
        <v>19</v>
      </c>
      <c r="C702" t="s">
        <v>20</v>
      </c>
      <c r="D702" t="s">
        <v>15</v>
      </c>
      <c r="E702" t="s">
        <v>21</v>
      </c>
      <c r="F702">
        <v>299732</v>
      </c>
      <c r="G702" s="6">
        <v>260331.51266431549</v>
      </c>
      <c r="H702">
        <v>11</v>
      </c>
    </row>
    <row r="703" spans="1:8" x14ac:dyDescent="0.3">
      <c r="A703" s="5">
        <v>44606</v>
      </c>
      <c r="B703" t="s">
        <v>29</v>
      </c>
      <c r="C703" t="s">
        <v>30</v>
      </c>
      <c r="D703" t="s">
        <v>15</v>
      </c>
      <c r="E703" t="s">
        <v>31</v>
      </c>
      <c r="F703">
        <v>76683</v>
      </c>
      <c r="G703" s="6">
        <v>44869.038683176215</v>
      </c>
      <c r="H703">
        <v>15</v>
      </c>
    </row>
    <row r="704" spans="1:8" x14ac:dyDescent="0.3">
      <c r="A704" s="5">
        <v>44607</v>
      </c>
      <c r="B704" t="s">
        <v>29</v>
      </c>
      <c r="C704" t="s">
        <v>30</v>
      </c>
      <c r="D704" t="s">
        <v>15</v>
      </c>
      <c r="E704" t="s">
        <v>38</v>
      </c>
      <c r="F704">
        <v>177489</v>
      </c>
      <c r="G704" s="6">
        <v>154102.75228926624</v>
      </c>
      <c r="H704">
        <v>0</v>
      </c>
    </row>
    <row r="705" spans="1:8" x14ac:dyDescent="0.3">
      <c r="A705" s="5">
        <v>44607</v>
      </c>
      <c r="B705" t="s">
        <v>25</v>
      </c>
      <c r="C705" t="s">
        <v>33</v>
      </c>
      <c r="D705" t="s">
        <v>15</v>
      </c>
      <c r="E705" t="s">
        <v>37</v>
      </c>
      <c r="F705">
        <v>153412</v>
      </c>
      <c r="G705" s="6">
        <v>89652.858050434836</v>
      </c>
      <c r="H705">
        <v>0</v>
      </c>
    </row>
    <row r="706" spans="1:8" x14ac:dyDescent="0.3">
      <c r="A706" s="5">
        <v>44608</v>
      </c>
      <c r="B706" t="s">
        <v>13</v>
      </c>
      <c r="C706" t="s">
        <v>14</v>
      </c>
      <c r="D706" t="s">
        <v>15</v>
      </c>
      <c r="E706" t="s">
        <v>40</v>
      </c>
      <c r="F706">
        <v>108198</v>
      </c>
      <c r="G706" s="6">
        <v>93891.192921013426</v>
      </c>
      <c r="H706">
        <v>0</v>
      </c>
    </row>
    <row r="707" spans="1:8" x14ac:dyDescent="0.3">
      <c r="A707" s="5">
        <v>44608</v>
      </c>
      <c r="B707" t="s">
        <v>25</v>
      </c>
      <c r="C707" t="s">
        <v>45</v>
      </c>
      <c r="D707" t="s">
        <v>15</v>
      </c>
      <c r="E707" t="s">
        <v>51</v>
      </c>
      <c r="F707">
        <v>118221</v>
      </c>
      <c r="G707" s="6">
        <v>69084.816765309821</v>
      </c>
      <c r="H707">
        <v>0</v>
      </c>
    </row>
    <row r="708" spans="1:8" x14ac:dyDescent="0.3">
      <c r="A708" s="5">
        <v>44609</v>
      </c>
      <c r="B708" t="s">
        <v>13</v>
      </c>
      <c r="C708" t="s">
        <v>14</v>
      </c>
      <c r="D708" t="s">
        <v>15</v>
      </c>
      <c r="E708" t="s">
        <v>40</v>
      </c>
      <c r="F708">
        <v>80854</v>
      </c>
      <c r="G708" s="6">
        <v>70154.152357343759</v>
      </c>
      <c r="H708">
        <v>0</v>
      </c>
    </row>
    <row r="709" spans="1:8" x14ac:dyDescent="0.3">
      <c r="A709" s="5">
        <v>44609</v>
      </c>
      <c r="B709" t="s">
        <v>13</v>
      </c>
      <c r="C709" t="s">
        <v>27</v>
      </c>
      <c r="D709" t="s">
        <v>15</v>
      </c>
      <c r="E709" t="s">
        <v>28</v>
      </c>
      <c r="F709">
        <v>3104</v>
      </c>
      <c r="G709" s="6">
        <v>1813.433155080214</v>
      </c>
      <c r="H709">
        <v>20</v>
      </c>
    </row>
    <row r="710" spans="1:8" x14ac:dyDescent="0.3">
      <c r="A710" s="5">
        <v>44610</v>
      </c>
      <c r="B710" t="s">
        <v>29</v>
      </c>
      <c r="C710" t="s">
        <v>30</v>
      </c>
      <c r="D710" t="s">
        <v>15</v>
      </c>
      <c r="E710" t="s">
        <v>48</v>
      </c>
      <c r="F710">
        <v>32285</v>
      </c>
      <c r="G710" s="6">
        <v>28010.433681731196</v>
      </c>
      <c r="H710">
        <v>0</v>
      </c>
    </row>
    <row r="711" spans="1:8" x14ac:dyDescent="0.3">
      <c r="A711" s="5">
        <v>44610</v>
      </c>
      <c r="B711" t="s">
        <v>13</v>
      </c>
      <c r="C711" t="s">
        <v>27</v>
      </c>
      <c r="D711" t="s">
        <v>15</v>
      </c>
      <c r="E711" t="s">
        <v>28</v>
      </c>
      <c r="F711">
        <v>140720</v>
      </c>
      <c r="G711" s="6">
        <v>82134.164248126297</v>
      </c>
      <c r="H711">
        <v>0</v>
      </c>
    </row>
    <row r="712" spans="1:8" x14ac:dyDescent="0.3">
      <c r="A712" s="5">
        <v>44611</v>
      </c>
      <c r="B712" t="s">
        <v>19</v>
      </c>
      <c r="C712" t="s">
        <v>20</v>
      </c>
      <c r="D712" t="s">
        <v>15</v>
      </c>
      <c r="E712" t="s">
        <v>21</v>
      </c>
      <c r="F712">
        <v>62421</v>
      </c>
      <c r="G712" s="6">
        <v>54150.324395733434</v>
      </c>
      <c r="H712">
        <v>10</v>
      </c>
    </row>
    <row r="713" spans="1:8" x14ac:dyDescent="0.3">
      <c r="A713" s="5">
        <v>44611</v>
      </c>
      <c r="B713" t="s">
        <v>13</v>
      </c>
      <c r="C713" t="s">
        <v>27</v>
      </c>
      <c r="D713" t="s">
        <v>15</v>
      </c>
      <c r="E713" t="s">
        <v>28</v>
      </c>
      <c r="F713">
        <v>99055</v>
      </c>
      <c r="G713" s="6">
        <v>57692.54224645158</v>
      </c>
      <c r="H713">
        <v>0</v>
      </c>
    </row>
    <row r="714" spans="1:8" x14ac:dyDescent="0.3">
      <c r="A714" s="5">
        <v>44612</v>
      </c>
      <c r="B714" t="s">
        <v>13</v>
      </c>
      <c r="C714" t="s">
        <v>14</v>
      </c>
      <c r="D714" t="s">
        <v>15</v>
      </c>
      <c r="E714" t="s">
        <v>40</v>
      </c>
      <c r="F714">
        <v>66216</v>
      </c>
      <c r="G714" s="6">
        <v>57430.028121484815</v>
      </c>
      <c r="H714">
        <v>0</v>
      </c>
    </row>
    <row r="715" spans="1:8" x14ac:dyDescent="0.3">
      <c r="A715" s="5">
        <v>44612</v>
      </c>
      <c r="B715" t="s">
        <v>13</v>
      </c>
      <c r="C715" t="s">
        <v>27</v>
      </c>
      <c r="D715" t="s">
        <v>15</v>
      </c>
      <c r="E715" t="s">
        <v>28</v>
      </c>
      <c r="F715">
        <v>114952</v>
      </c>
      <c r="G715" s="6">
        <v>66871.176444591751</v>
      </c>
      <c r="H715">
        <v>20</v>
      </c>
    </row>
    <row r="716" spans="1:8" x14ac:dyDescent="0.3">
      <c r="A716" s="5">
        <v>44613</v>
      </c>
      <c r="B716" t="s">
        <v>25</v>
      </c>
      <c r="C716" t="s">
        <v>33</v>
      </c>
      <c r="D716" t="s">
        <v>15</v>
      </c>
      <c r="E716" t="s">
        <v>34</v>
      </c>
      <c r="F716">
        <v>3317</v>
      </c>
      <c r="G716" s="6">
        <v>2875.9857065803667</v>
      </c>
      <c r="H716">
        <v>29</v>
      </c>
    </row>
    <row r="717" spans="1:8" x14ac:dyDescent="0.3">
      <c r="A717" s="5">
        <v>44613</v>
      </c>
      <c r="B717" t="s">
        <v>13</v>
      </c>
      <c r="C717" t="s">
        <v>14</v>
      </c>
      <c r="D717" t="s">
        <v>15</v>
      </c>
      <c r="E717" t="s">
        <v>40</v>
      </c>
      <c r="F717">
        <v>104761</v>
      </c>
      <c r="G717" s="6">
        <v>60879.82481188501</v>
      </c>
      <c r="H717">
        <v>0</v>
      </c>
    </row>
    <row r="718" spans="1:8" x14ac:dyDescent="0.3">
      <c r="A718" s="5">
        <v>44614</v>
      </c>
      <c r="B718" t="s">
        <v>25</v>
      </c>
      <c r="C718" t="s">
        <v>33</v>
      </c>
      <c r="D718" t="s">
        <v>15</v>
      </c>
      <c r="E718" t="s">
        <v>34</v>
      </c>
      <c r="F718">
        <v>19373</v>
      </c>
      <c r="G718" s="6">
        <v>16790.484900250136</v>
      </c>
      <c r="H718">
        <v>29</v>
      </c>
    </row>
    <row r="719" spans="1:8" x14ac:dyDescent="0.3">
      <c r="A719" s="5">
        <v>44614</v>
      </c>
      <c r="B719" t="s">
        <v>13</v>
      </c>
      <c r="C719" t="s">
        <v>14</v>
      </c>
      <c r="D719" t="s">
        <v>15</v>
      </c>
      <c r="E719" t="s">
        <v>40</v>
      </c>
      <c r="F719">
        <v>125388</v>
      </c>
      <c r="G719" s="6">
        <v>72790.971024457322</v>
      </c>
      <c r="H719">
        <v>0</v>
      </c>
    </row>
    <row r="720" spans="1:8" x14ac:dyDescent="0.3">
      <c r="A720" s="5">
        <v>44615</v>
      </c>
      <c r="B720" t="s">
        <v>13</v>
      </c>
      <c r="C720" t="s">
        <v>17</v>
      </c>
      <c r="D720" t="s">
        <v>15</v>
      </c>
      <c r="E720" t="s">
        <v>18</v>
      </c>
      <c r="F720">
        <v>176110</v>
      </c>
      <c r="G720" s="6">
        <v>152625.66393861893</v>
      </c>
      <c r="H720">
        <v>10</v>
      </c>
    </row>
    <row r="721" spans="1:8" x14ac:dyDescent="0.3">
      <c r="A721" s="5">
        <v>44615</v>
      </c>
      <c r="B721" t="s">
        <v>22</v>
      </c>
      <c r="C721" t="s">
        <v>23</v>
      </c>
      <c r="D721" t="s">
        <v>15</v>
      </c>
      <c r="E721" t="s">
        <v>46</v>
      </c>
      <c r="F721">
        <v>163424</v>
      </c>
      <c r="G721" s="6">
        <v>94606.822575908853</v>
      </c>
      <c r="H721">
        <v>0</v>
      </c>
    </row>
    <row r="722" spans="1:8" x14ac:dyDescent="0.3">
      <c r="A722" s="5">
        <v>44616</v>
      </c>
      <c r="B722" t="s">
        <v>13</v>
      </c>
      <c r="C722" t="s">
        <v>14</v>
      </c>
      <c r="D722" t="s">
        <v>15</v>
      </c>
      <c r="E722" t="s">
        <v>40</v>
      </c>
      <c r="F722">
        <v>166893</v>
      </c>
      <c r="G722" s="6">
        <v>144612.16953671814</v>
      </c>
      <c r="H722">
        <v>0</v>
      </c>
    </row>
    <row r="723" spans="1:8" x14ac:dyDescent="0.3">
      <c r="A723" s="5">
        <v>44616</v>
      </c>
      <c r="B723" t="s">
        <v>25</v>
      </c>
      <c r="C723" t="s">
        <v>33</v>
      </c>
      <c r="D723" t="s">
        <v>15</v>
      </c>
      <c r="E723" t="s">
        <v>37</v>
      </c>
      <c r="F723">
        <v>207909</v>
      </c>
      <c r="G723" s="6">
        <v>120127.17383816402</v>
      </c>
      <c r="H723">
        <v>0</v>
      </c>
    </row>
    <row r="724" spans="1:8" x14ac:dyDescent="0.3">
      <c r="A724" s="5">
        <v>44617</v>
      </c>
      <c r="B724" t="s">
        <v>29</v>
      </c>
      <c r="C724" t="s">
        <v>30</v>
      </c>
      <c r="D724" t="s">
        <v>15</v>
      </c>
      <c r="E724" t="s">
        <v>38</v>
      </c>
      <c r="F724">
        <v>39693</v>
      </c>
      <c r="G724" s="6">
        <v>34390.964208002137</v>
      </c>
      <c r="H724">
        <v>0</v>
      </c>
    </row>
    <row r="725" spans="1:8" x14ac:dyDescent="0.3">
      <c r="A725" s="5">
        <v>44617</v>
      </c>
      <c r="B725" t="s">
        <v>22</v>
      </c>
      <c r="C725" t="s">
        <v>23</v>
      </c>
      <c r="D725" t="s">
        <v>15</v>
      </c>
      <c r="E725" t="s">
        <v>46</v>
      </c>
      <c r="F725">
        <v>283996</v>
      </c>
      <c r="G725" s="6">
        <v>164051.75348750697</v>
      </c>
      <c r="H725">
        <v>0</v>
      </c>
    </row>
    <row r="726" spans="1:8" x14ac:dyDescent="0.3">
      <c r="A726" s="5">
        <v>44618</v>
      </c>
      <c r="B726" t="s">
        <v>19</v>
      </c>
      <c r="C726" t="s">
        <v>20</v>
      </c>
      <c r="D726" t="s">
        <v>15</v>
      </c>
      <c r="E726" t="s">
        <v>21</v>
      </c>
      <c r="F726">
        <v>163121</v>
      </c>
      <c r="G726" s="6">
        <v>141325.19214015151</v>
      </c>
      <c r="H726">
        <v>11</v>
      </c>
    </row>
    <row r="727" spans="1:8" x14ac:dyDescent="0.3">
      <c r="A727" s="5">
        <v>44618</v>
      </c>
      <c r="B727" t="s">
        <v>13</v>
      </c>
      <c r="C727" t="s">
        <v>27</v>
      </c>
      <c r="D727" t="s">
        <v>15</v>
      </c>
      <c r="E727" t="s">
        <v>28</v>
      </c>
      <c r="F727">
        <v>264350</v>
      </c>
      <c r="G727" s="6">
        <v>152663.37429111529</v>
      </c>
      <c r="H727">
        <v>0</v>
      </c>
    </row>
    <row r="728" spans="1:8" x14ac:dyDescent="0.3">
      <c r="A728" s="5">
        <v>44619</v>
      </c>
      <c r="B728" t="s">
        <v>13</v>
      </c>
      <c r="C728" t="s">
        <v>14</v>
      </c>
      <c r="D728" t="s">
        <v>15</v>
      </c>
      <c r="E728" t="s">
        <v>40</v>
      </c>
      <c r="F728">
        <v>295115</v>
      </c>
      <c r="G728" s="6">
        <v>255605.26246087166</v>
      </c>
      <c r="H728">
        <v>0</v>
      </c>
    </row>
    <row r="729" spans="1:8" x14ac:dyDescent="0.3">
      <c r="A729" s="5">
        <v>44619</v>
      </c>
      <c r="B729" t="s">
        <v>22</v>
      </c>
      <c r="C729" t="s">
        <v>23</v>
      </c>
      <c r="D729" t="s">
        <v>15</v>
      </c>
      <c r="E729" t="s">
        <v>46</v>
      </c>
      <c r="F729">
        <v>147130</v>
      </c>
      <c r="G729" s="6">
        <v>84955.188506588587</v>
      </c>
      <c r="H729">
        <v>0</v>
      </c>
    </row>
    <row r="730" spans="1:8" x14ac:dyDescent="0.3">
      <c r="A730" s="5">
        <v>44620</v>
      </c>
      <c r="B730" t="s">
        <v>13</v>
      </c>
      <c r="C730" t="s">
        <v>14</v>
      </c>
      <c r="D730" t="s">
        <v>15</v>
      </c>
      <c r="E730" t="s">
        <v>40</v>
      </c>
      <c r="F730">
        <v>197715</v>
      </c>
      <c r="G730" s="6">
        <v>171240.52674762061</v>
      </c>
      <c r="H730">
        <v>0</v>
      </c>
    </row>
    <row r="731" spans="1:8" x14ac:dyDescent="0.3">
      <c r="A731" s="5">
        <v>44620</v>
      </c>
      <c r="B731" t="s">
        <v>13</v>
      </c>
      <c r="C731" t="s">
        <v>27</v>
      </c>
      <c r="D731" t="s">
        <v>15</v>
      </c>
      <c r="E731" t="s">
        <v>28</v>
      </c>
      <c r="F731">
        <v>254663</v>
      </c>
      <c r="G731" s="6">
        <v>147010.87033385463</v>
      </c>
      <c r="H731">
        <v>20</v>
      </c>
    </row>
    <row r="732" spans="1:8" x14ac:dyDescent="0.3">
      <c r="A732" s="5">
        <v>44621</v>
      </c>
      <c r="B732" t="s">
        <v>13</v>
      </c>
      <c r="C732" t="s">
        <v>14</v>
      </c>
      <c r="D732" t="s">
        <v>15</v>
      </c>
      <c r="E732" t="s">
        <v>40</v>
      </c>
      <c r="F732">
        <v>129791</v>
      </c>
      <c r="G732" s="6">
        <v>112410.56506145476</v>
      </c>
      <c r="H732">
        <v>0</v>
      </c>
    </row>
    <row r="733" spans="1:8" x14ac:dyDescent="0.3">
      <c r="A733" s="5">
        <v>44621</v>
      </c>
      <c r="B733" t="s">
        <v>13</v>
      </c>
      <c r="C733" t="s">
        <v>14</v>
      </c>
      <c r="D733" t="s">
        <v>15</v>
      </c>
      <c r="E733" t="s">
        <v>41</v>
      </c>
      <c r="F733">
        <v>234842</v>
      </c>
      <c r="G733" s="6">
        <v>135488.7113755951</v>
      </c>
      <c r="H733">
        <v>0</v>
      </c>
    </row>
    <row r="734" spans="1:8" x14ac:dyDescent="0.3">
      <c r="A734" s="5">
        <v>44622</v>
      </c>
      <c r="B734" t="s">
        <v>29</v>
      </c>
      <c r="C734" t="s">
        <v>30</v>
      </c>
      <c r="D734" t="s">
        <v>15</v>
      </c>
      <c r="E734" t="s">
        <v>48</v>
      </c>
      <c r="F734">
        <v>106048</v>
      </c>
      <c r="G734" s="6">
        <v>91832.542028436015</v>
      </c>
      <c r="H734">
        <v>0</v>
      </c>
    </row>
    <row r="735" spans="1:8" x14ac:dyDescent="0.3">
      <c r="A735" s="5">
        <v>44622</v>
      </c>
      <c r="B735" t="s">
        <v>13</v>
      </c>
      <c r="C735" t="s">
        <v>14</v>
      </c>
      <c r="D735" t="s">
        <v>15</v>
      </c>
      <c r="E735" t="s">
        <v>40</v>
      </c>
      <c r="F735">
        <v>298532</v>
      </c>
      <c r="G735" s="6">
        <v>171624.94907381808</v>
      </c>
      <c r="H735">
        <v>0</v>
      </c>
    </row>
    <row r="736" spans="1:8" x14ac:dyDescent="0.3">
      <c r="A736" s="5">
        <v>44623</v>
      </c>
      <c r="B736" t="s">
        <v>25</v>
      </c>
      <c r="C736" t="s">
        <v>33</v>
      </c>
      <c r="D736" t="s">
        <v>15</v>
      </c>
      <c r="E736" t="s">
        <v>34</v>
      </c>
      <c r="F736">
        <v>270651</v>
      </c>
      <c r="G736" s="6">
        <v>234336.77759707256</v>
      </c>
      <c r="H736">
        <v>29</v>
      </c>
    </row>
    <row r="737" spans="1:8" x14ac:dyDescent="0.3">
      <c r="A737" s="5">
        <v>44623</v>
      </c>
      <c r="B737" t="s">
        <v>22</v>
      </c>
      <c r="C737" t="s">
        <v>23</v>
      </c>
      <c r="D737" t="s">
        <v>15</v>
      </c>
      <c r="E737" t="s">
        <v>46</v>
      </c>
      <c r="F737">
        <v>98543</v>
      </c>
      <c r="G737" s="6">
        <v>56559.063388398004</v>
      </c>
      <c r="H737">
        <v>0</v>
      </c>
    </row>
    <row r="738" spans="1:8" x14ac:dyDescent="0.3">
      <c r="A738" s="5">
        <v>44624</v>
      </c>
      <c r="B738" t="s">
        <v>13</v>
      </c>
      <c r="C738" t="s">
        <v>17</v>
      </c>
      <c r="D738" t="s">
        <v>15</v>
      </c>
      <c r="E738" t="s">
        <v>18</v>
      </c>
      <c r="F738">
        <v>273595</v>
      </c>
      <c r="G738" s="6">
        <v>236801.87263126517</v>
      </c>
      <c r="H738">
        <v>10</v>
      </c>
    </row>
    <row r="739" spans="1:8" x14ac:dyDescent="0.3">
      <c r="A739" s="5">
        <v>44624</v>
      </c>
      <c r="B739" t="s">
        <v>25</v>
      </c>
      <c r="C739" t="s">
        <v>45</v>
      </c>
      <c r="D739" t="s">
        <v>15</v>
      </c>
      <c r="E739" t="s">
        <v>51</v>
      </c>
      <c r="F739">
        <v>39130</v>
      </c>
      <c r="G739" s="6">
        <v>22450.647695365493</v>
      </c>
      <c r="H739">
        <v>0</v>
      </c>
    </row>
    <row r="740" spans="1:8" x14ac:dyDescent="0.3">
      <c r="A740" s="5">
        <v>44625</v>
      </c>
      <c r="B740" t="s">
        <v>13</v>
      </c>
      <c r="C740" t="s">
        <v>14</v>
      </c>
      <c r="D740" t="s">
        <v>15</v>
      </c>
      <c r="E740" t="s">
        <v>40</v>
      </c>
      <c r="F740">
        <v>301167</v>
      </c>
      <c r="G740" s="6">
        <v>260650.48846305982</v>
      </c>
      <c r="H740">
        <v>0</v>
      </c>
    </row>
    <row r="741" spans="1:8" x14ac:dyDescent="0.3">
      <c r="A741" s="5">
        <v>44625</v>
      </c>
      <c r="B741" t="s">
        <v>29</v>
      </c>
      <c r="C741" t="s">
        <v>30</v>
      </c>
      <c r="D741" t="s">
        <v>15</v>
      </c>
      <c r="E741" t="s">
        <v>31</v>
      </c>
      <c r="F741">
        <v>143338</v>
      </c>
      <c r="G741" s="6">
        <v>82220.200334522044</v>
      </c>
      <c r="H741">
        <v>15</v>
      </c>
    </row>
    <row r="742" spans="1:8" x14ac:dyDescent="0.3">
      <c r="A742" s="5">
        <v>44626</v>
      </c>
      <c r="B742" t="s">
        <v>13</v>
      </c>
      <c r="C742" t="s">
        <v>14</v>
      </c>
      <c r="D742" t="s">
        <v>15</v>
      </c>
      <c r="E742" t="s">
        <v>40</v>
      </c>
      <c r="F742">
        <v>113770</v>
      </c>
      <c r="G742" s="6">
        <v>98464.078389830509</v>
      </c>
      <c r="H742">
        <v>0</v>
      </c>
    </row>
    <row r="743" spans="1:8" x14ac:dyDescent="0.3">
      <c r="A743" s="5">
        <v>44626</v>
      </c>
      <c r="B743" t="s">
        <v>13</v>
      </c>
      <c r="C743" t="s">
        <v>14</v>
      </c>
      <c r="D743" t="s">
        <v>15</v>
      </c>
      <c r="E743" t="s">
        <v>50</v>
      </c>
      <c r="F743">
        <v>4635</v>
      </c>
      <c r="G743" s="6">
        <v>2658.0424734631983</v>
      </c>
      <c r="H743">
        <v>0</v>
      </c>
    </row>
    <row r="744" spans="1:8" x14ac:dyDescent="0.3">
      <c r="A744" s="5">
        <v>44627</v>
      </c>
      <c r="B744" t="s">
        <v>13</v>
      </c>
      <c r="C744" t="s">
        <v>17</v>
      </c>
      <c r="D744" t="s">
        <v>15</v>
      </c>
      <c r="E744" t="s">
        <v>18</v>
      </c>
      <c r="F744">
        <v>290670</v>
      </c>
      <c r="G744" s="6">
        <v>251544.29488306664</v>
      </c>
      <c r="H744">
        <v>10</v>
      </c>
    </row>
    <row r="745" spans="1:8" x14ac:dyDescent="0.3">
      <c r="A745" s="5">
        <v>44627</v>
      </c>
      <c r="B745" t="s">
        <v>13</v>
      </c>
      <c r="C745" t="s">
        <v>27</v>
      </c>
      <c r="D745" t="s">
        <v>15</v>
      </c>
      <c r="E745" t="s">
        <v>28</v>
      </c>
      <c r="F745">
        <v>118835</v>
      </c>
      <c r="G745" s="6">
        <v>68138.330429830152</v>
      </c>
      <c r="H745">
        <v>20</v>
      </c>
    </row>
    <row r="746" spans="1:8" x14ac:dyDescent="0.3">
      <c r="A746" s="5">
        <v>44628</v>
      </c>
      <c r="B746" t="s">
        <v>13</v>
      </c>
      <c r="C746" t="s">
        <v>14</v>
      </c>
      <c r="D746" t="s">
        <v>15</v>
      </c>
      <c r="E746" t="s">
        <v>40</v>
      </c>
      <c r="F746">
        <v>192353</v>
      </c>
      <c r="G746" s="6">
        <v>166454.00102178255</v>
      </c>
      <c r="H746">
        <v>0</v>
      </c>
    </row>
    <row r="747" spans="1:8" x14ac:dyDescent="0.3">
      <c r="A747" s="5">
        <v>44628</v>
      </c>
      <c r="B747" t="s">
        <v>25</v>
      </c>
      <c r="C747" t="s">
        <v>45</v>
      </c>
      <c r="D747" t="s">
        <v>15</v>
      </c>
      <c r="E747" t="s">
        <v>51</v>
      </c>
      <c r="F747">
        <v>118695</v>
      </c>
      <c r="G747" s="6">
        <v>68040.12644889357</v>
      </c>
      <c r="H747">
        <v>0</v>
      </c>
    </row>
    <row r="748" spans="1:8" x14ac:dyDescent="0.3">
      <c r="A748" s="5">
        <v>44629</v>
      </c>
      <c r="B748" t="s">
        <v>19</v>
      </c>
      <c r="C748" t="s">
        <v>20</v>
      </c>
      <c r="D748" t="s">
        <v>15</v>
      </c>
      <c r="E748" t="s">
        <v>21</v>
      </c>
      <c r="F748">
        <v>198522</v>
      </c>
      <c r="G748" s="6">
        <v>171741.79507727531</v>
      </c>
      <c r="H748">
        <v>11</v>
      </c>
    </row>
    <row r="749" spans="1:8" x14ac:dyDescent="0.3">
      <c r="A749" s="5">
        <v>44629</v>
      </c>
      <c r="B749" t="s">
        <v>22</v>
      </c>
      <c r="C749" t="s">
        <v>23</v>
      </c>
      <c r="D749" t="s">
        <v>15</v>
      </c>
      <c r="E749" t="s">
        <v>46</v>
      </c>
      <c r="F749">
        <v>56937</v>
      </c>
      <c r="G749" s="6">
        <v>32628.541411690228</v>
      </c>
      <c r="H749">
        <v>0</v>
      </c>
    </row>
    <row r="750" spans="1:8" x14ac:dyDescent="0.3">
      <c r="A750" s="5">
        <v>44630</v>
      </c>
      <c r="B750" t="s">
        <v>19</v>
      </c>
      <c r="C750" t="s">
        <v>20</v>
      </c>
      <c r="D750" t="s">
        <v>15</v>
      </c>
      <c r="E750" t="s">
        <v>42</v>
      </c>
      <c r="F750">
        <v>257441</v>
      </c>
      <c r="G750" s="6">
        <v>222690.49877401144</v>
      </c>
      <c r="H750">
        <v>0</v>
      </c>
    </row>
    <row r="751" spans="1:8" x14ac:dyDescent="0.3">
      <c r="A751" s="5">
        <v>44630</v>
      </c>
      <c r="B751" t="s">
        <v>25</v>
      </c>
      <c r="C751" t="s">
        <v>45</v>
      </c>
      <c r="D751" t="s">
        <v>15</v>
      </c>
      <c r="E751" t="s">
        <v>51</v>
      </c>
      <c r="F751">
        <v>18348</v>
      </c>
      <c r="G751" s="6">
        <v>10500.004347957367</v>
      </c>
      <c r="H751">
        <v>0</v>
      </c>
    </row>
    <row r="752" spans="1:8" x14ac:dyDescent="0.3">
      <c r="A752" s="5">
        <v>44631</v>
      </c>
      <c r="B752" t="s">
        <v>25</v>
      </c>
      <c r="C752" t="s">
        <v>33</v>
      </c>
      <c r="D752" t="s">
        <v>15</v>
      </c>
      <c r="E752" t="s">
        <v>34</v>
      </c>
      <c r="F752">
        <v>14072</v>
      </c>
      <c r="G752" s="6">
        <v>12170.986410871303</v>
      </c>
      <c r="H752">
        <v>29</v>
      </c>
    </row>
    <row r="753" spans="1:8" x14ac:dyDescent="0.3">
      <c r="A753" s="5">
        <v>44631</v>
      </c>
      <c r="B753" t="s">
        <v>22</v>
      </c>
      <c r="C753" t="s">
        <v>23</v>
      </c>
      <c r="D753" t="s">
        <v>15</v>
      </c>
      <c r="E753" t="s">
        <v>46</v>
      </c>
      <c r="F753">
        <v>59385</v>
      </c>
      <c r="G753" s="6">
        <v>33975.251942053328</v>
      </c>
      <c r="H753">
        <v>0</v>
      </c>
    </row>
    <row r="754" spans="1:8" x14ac:dyDescent="0.3">
      <c r="A754" s="5">
        <v>44632</v>
      </c>
      <c r="B754" t="s">
        <v>13</v>
      </c>
      <c r="C754" t="s">
        <v>14</v>
      </c>
      <c r="D754" t="s">
        <v>15</v>
      </c>
      <c r="E754" t="s">
        <v>40</v>
      </c>
      <c r="F754">
        <v>270095</v>
      </c>
      <c r="G754" s="6">
        <v>233591.87804243618</v>
      </c>
      <c r="H754">
        <v>0</v>
      </c>
    </row>
    <row r="755" spans="1:8" x14ac:dyDescent="0.3">
      <c r="A755" s="5">
        <v>44632</v>
      </c>
      <c r="B755" t="s">
        <v>22</v>
      </c>
      <c r="C755" t="s">
        <v>23</v>
      </c>
      <c r="D755" t="s">
        <v>15</v>
      </c>
      <c r="E755" t="s">
        <v>46</v>
      </c>
      <c r="F755">
        <v>64131</v>
      </c>
      <c r="G755" s="6">
        <v>36669.911850896729</v>
      </c>
      <c r="H755">
        <v>0</v>
      </c>
    </row>
    <row r="756" spans="1:8" x14ac:dyDescent="0.3">
      <c r="A756" s="5">
        <v>44633</v>
      </c>
      <c r="B756" t="s">
        <v>29</v>
      </c>
      <c r="C756" t="s">
        <v>30</v>
      </c>
      <c r="D756" t="s">
        <v>15</v>
      </c>
      <c r="E756" t="s">
        <v>48</v>
      </c>
      <c r="F756">
        <v>169846</v>
      </c>
      <c r="G756" s="6">
        <v>146884.25277257952</v>
      </c>
      <c r="H756">
        <v>0</v>
      </c>
    </row>
    <row r="757" spans="1:8" x14ac:dyDescent="0.3">
      <c r="A757" s="5">
        <v>44633</v>
      </c>
      <c r="B757" t="s">
        <v>13</v>
      </c>
      <c r="C757" t="s">
        <v>27</v>
      </c>
      <c r="D757" t="s">
        <v>15</v>
      </c>
      <c r="E757" t="s">
        <v>28</v>
      </c>
      <c r="F757">
        <v>184034</v>
      </c>
      <c r="G757" s="6">
        <v>105147.38656122409</v>
      </c>
      <c r="H757">
        <v>0</v>
      </c>
    </row>
    <row r="758" spans="1:8" x14ac:dyDescent="0.3">
      <c r="A758" s="5">
        <v>44634</v>
      </c>
      <c r="B758" t="s">
        <v>13</v>
      </c>
      <c r="C758" t="s">
        <v>14</v>
      </c>
      <c r="D758" t="s">
        <v>15</v>
      </c>
      <c r="E758" t="s">
        <v>40</v>
      </c>
      <c r="F758">
        <v>63646</v>
      </c>
      <c r="G758" s="6">
        <v>55038.23877410993</v>
      </c>
      <c r="H758">
        <v>0</v>
      </c>
    </row>
    <row r="759" spans="1:8" x14ac:dyDescent="0.3">
      <c r="A759" s="5">
        <v>44634</v>
      </c>
      <c r="B759" t="s">
        <v>13</v>
      </c>
      <c r="C759" t="s">
        <v>27</v>
      </c>
      <c r="D759" t="s">
        <v>15</v>
      </c>
      <c r="E759" t="s">
        <v>28</v>
      </c>
      <c r="F759">
        <v>189915</v>
      </c>
      <c r="G759" s="6">
        <v>108383.59542697154</v>
      </c>
      <c r="H759">
        <v>20</v>
      </c>
    </row>
    <row r="760" spans="1:8" x14ac:dyDescent="0.3">
      <c r="A760" s="5">
        <v>44635</v>
      </c>
      <c r="B760" t="s">
        <v>19</v>
      </c>
      <c r="C760" t="s">
        <v>20</v>
      </c>
      <c r="D760" t="s">
        <v>15</v>
      </c>
      <c r="E760" t="s">
        <v>21</v>
      </c>
      <c r="F760">
        <v>300027</v>
      </c>
      <c r="G760" s="6">
        <v>259420.47299211007</v>
      </c>
      <c r="H760">
        <v>10</v>
      </c>
    </row>
    <row r="761" spans="1:8" x14ac:dyDescent="0.3">
      <c r="A761" s="5">
        <v>44635</v>
      </c>
      <c r="B761" t="s">
        <v>13</v>
      </c>
      <c r="C761" t="s">
        <v>27</v>
      </c>
      <c r="D761" t="s">
        <v>15</v>
      </c>
      <c r="E761" t="s">
        <v>28</v>
      </c>
      <c r="F761">
        <v>113651</v>
      </c>
      <c r="G761" s="6">
        <v>64776.040183061763</v>
      </c>
      <c r="H761">
        <v>20</v>
      </c>
    </row>
    <row r="762" spans="1:8" x14ac:dyDescent="0.3">
      <c r="A762" s="5">
        <v>44636</v>
      </c>
      <c r="B762" t="s">
        <v>19</v>
      </c>
      <c r="C762" t="s">
        <v>20</v>
      </c>
      <c r="D762" t="s">
        <v>15</v>
      </c>
      <c r="E762" t="s">
        <v>21</v>
      </c>
      <c r="F762">
        <v>232291</v>
      </c>
      <c r="G762" s="6">
        <v>200844.0957630038</v>
      </c>
      <c r="H762">
        <v>10</v>
      </c>
    </row>
    <row r="763" spans="1:8" x14ac:dyDescent="0.3">
      <c r="A763" s="5">
        <v>44636</v>
      </c>
      <c r="B763" t="s">
        <v>43</v>
      </c>
      <c r="C763" t="s">
        <v>30</v>
      </c>
      <c r="D763" t="s">
        <v>15</v>
      </c>
      <c r="E763" t="s">
        <v>52</v>
      </c>
      <c r="F763">
        <v>125584</v>
      </c>
      <c r="G763" s="6">
        <v>71574.368453481206</v>
      </c>
      <c r="H763">
        <v>0</v>
      </c>
    </row>
    <row r="764" spans="1:8" x14ac:dyDescent="0.3">
      <c r="A764" s="5">
        <v>44637</v>
      </c>
      <c r="B764" t="s">
        <v>13</v>
      </c>
      <c r="C764" t="s">
        <v>14</v>
      </c>
      <c r="D764" t="s">
        <v>15</v>
      </c>
      <c r="E764" t="s">
        <v>40</v>
      </c>
      <c r="F764">
        <v>173601</v>
      </c>
      <c r="G764" s="6">
        <v>150082.11993682172</v>
      </c>
      <c r="H764">
        <v>0</v>
      </c>
    </row>
    <row r="765" spans="1:8" x14ac:dyDescent="0.3">
      <c r="A765" s="5">
        <v>44637</v>
      </c>
      <c r="B765" t="s">
        <v>25</v>
      </c>
      <c r="C765" t="s">
        <v>33</v>
      </c>
      <c r="D765" t="s">
        <v>15</v>
      </c>
      <c r="E765" t="s">
        <v>37</v>
      </c>
      <c r="F765">
        <v>77639</v>
      </c>
      <c r="G765" s="6">
        <v>44235.077348401988</v>
      </c>
      <c r="H765">
        <v>0</v>
      </c>
    </row>
    <row r="766" spans="1:8" x14ac:dyDescent="0.3">
      <c r="A766" s="5">
        <v>44638</v>
      </c>
      <c r="B766" t="s">
        <v>13</v>
      </c>
      <c r="C766" t="s">
        <v>14</v>
      </c>
      <c r="D766" t="s">
        <v>15</v>
      </c>
      <c r="E766" t="s">
        <v>40</v>
      </c>
      <c r="F766">
        <v>116549</v>
      </c>
      <c r="G766" s="6">
        <v>100746.88635767152</v>
      </c>
      <c r="H766">
        <v>0</v>
      </c>
    </row>
    <row r="767" spans="1:8" x14ac:dyDescent="0.3">
      <c r="A767" s="5">
        <v>44638</v>
      </c>
      <c r="B767" t="s">
        <v>13</v>
      </c>
      <c r="C767" t="s">
        <v>14</v>
      </c>
      <c r="D767" t="s">
        <v>15</v>
      </c>
      <c r="E767" t="s">
        <v>40</v>
      </c>
      <c r="F767">
        <v>46887</v>
      </c>
      <c r="G767" s="6">
        <v>26699.927682276229</v>
      </c>
      <c r="H767">
        <v>0</v>
      </c>
    </row>
    <row r="768" spans="1:8" x14ac:dyDescent="0.3">
      <c r="A768" s="5">
        <v>44639</v>
      </c>
      <c r="B768" t="s">
        <v>29</v>
      </c>
      <c r="C768" t="s">
        <v>30</v>
      </c>
      <c r="D768" t="s">
        <v>15</v>
      </c>
      <c r="E768" t="s">
        <v>48</v>
      </c>
      <c r="F768">
        <v>160330</v>
      </c>
      <c r="G768" s="6">
        <v>138578.77345871669</v>
      </c>
      <c r="H768">
        <v>0</v>
      </c>
    </row>
    <row r="769" spans="1:8" x14ac:dyDescent="0.3">
      <c r="A769" s="5">
        <v>44639</v>
      </c>
      <c r="B769" t="s">
        <v>13</v>
      </c>
      <c r="C769" t="s">
        <v>27</v>
      </c>
      <c r="D769" t="s">
        <v>15</v>
      </c>
      <c r="E769" t="s">
        <v>28</v>
      </c>
      <c r="F769">
        <v>61420</v>
      </c>
      <c r="G769" s="6">
        <v>34958.231781343311</v>
      </c>
      <c r="H769">
        <v>0</v>
      </c>
    </row>
    <row r="770" spans="1:8" x14ac:dyDescent="0.3">
      <c r="A770" s="5">
        <v>44640</v>
      </c>
      <c r="B770" t="s">
        <v>29</v>
      </c>
      <c r="C770" t="s">
        <v>30</v>
      </c>
      <c r="D770" t="s">
        <v>15</v>
      </c>
      <c r="E770" t="s">
        <v>48</v>
      </c>
      <c r="F770">
        <v>231924</v>
      </c>
      <c r="G770" s="6">
        <v>200459.31780590719</v>
      </c>
      <c r="H770">
        <v>0</v>
      </c>
    </row>
    <row r="771" spans="1:8" x14ac:dyDescent="0.3">
      <c r="A771" s="5">
        <v>44640</v>
      </c>
      <c r="B771" t="s">
        <v>22</v>
      </c>
      <c r="C771" t="s">
        <v>23</v>
      </c>
      <c r="D771" t="s">
        <v>15</v>
      </c>
      <c r="E771" t="s">
        <v>46</v>
      </c>
      <c r="F771">
        <v>197983</v>
      </c>
      <c r="G771" s="6">
        <v>112510.77226685295</v>
      </c>
      <c r="H771">
        <v>0</v>
      </c>
    </row>
    <row r="772" spans="1:8" x14ac:dyDescent="0.3">
      <c r="A772" s="5">
        <v>44641</v>
      </c>
      <c r="B772" t="s">
        <v>13</v>
      </c>
      <c r="C772" t="s">
        <v>17</v>
      </c>
      <c r="D772" t="s">
        <v>15</v>
      </c>
      <c r="E772" t="s">
        <v>18</v>
      </c>
      <c r="F772">
        <v>32394</v>
      </c>
      <c r="G772" s="6">
        <v>27993.61577490775</v>
      </c>
      <c r="H772">
        <v>10</v>
      </c>
    </row>
    <row r="773" spans="1:8" x14ac:dyDescent="0.3">
      <c r="A773" s="5">
        <v>44641</v>
      </c>
      <c r="B773" t="s">
        <v>13</v>
      </c>
      <c r="C773" t="s">
        <v>14</v>
      </c>
      <c r="D773" t="s">
        <v>15</v>
      </c>
      <c r="E773" t="s">
        <v>40</v>
      </c>
      <c r="F773">
        <v>84665</v>
      </c>
      <c r="G773" s="6">
        <v>48096.81916149985</v>
      </c>
      <c r="H773">
        <v>0</v>
      </c>
    </row>
    <row r="774" spans="1:8" x14ac:dyDescent="0.3">
      <c r="A774" s="5">
        <v>44642</v>
      </c>
      <c r="B774" t="s">
        <v>13</v>
      </c>
      <c r="C774" t="s">
        <v>14</v>
      </c>
      <c r="D774" t="s">
        <v>15</v>
      </c>
      <c r="E774" t="s">
        <v>40</v>
      </c>
      <c r="F774">
        <v>157310</v>
      </c>
      <c r="G774" s="6">
        <v>135875.32761522176</v>
      </c>
      <c r="H774">
        <v>0</v>
      </c>
    </row>
    <row r="775" spans="1:8" x14ac:dyDescent="0.3">
      <c r="A775" s="5">
        <v>44642</v>
      </c>
      <c r="B775" t="s">
        <v>25</v>
      </c>
      <c r="C775" t="s">
        <v>45</v>
      </c>
      <c r="D775" t="s">
        <v>15</v>
      </c>
      <c r="E775" t="s">
        <v>26</v>
      </c>
      <c r="F775">
        <v>152759</v>
      </c>
      <c r="G775" s="6">
        <v>86743.919952428201</v>
      </c>
      <c r="H775">
        <v>20</v>
      </c>
    </row>
    <row r="776" spans="1:8" x14ac:dyDescent="0.3">
      <c r="A776" s="5">
        <v>44643</v>
      </c>
      <c r="B776" t="s">
        <v>29</v>
      </c>
      <c r="C776" t="s">
        <v>30</v>
      </c>
      <c r="D776" t="s">
        <v>15</v>
      </c>
      <c r="E776" t="s">
        <v>38</v>
      </c>
      <c r="F776">
        <v>57520</v>
      </c>
      <c r="G776" s="6">
        <v>49682.137462853403</v>
      </c>
      <c r="H776">
        <v>0</v>
      </c>
    </row>
    <row r="777" spans="1:8" x14ac:dyDescent="0.3">
      <c r="A777" s="5">
        <v>44643</v>
      </c>
      <c r="B777" t="s">
        <v>22</v>
      </c>
      <c r="C777" t="s">
        <v>23</v>
      </c>
      <c r="D777" t="s">
        <v>15</v>
      </c>
      <c r="E777" t="s">
        <v>46</v>
      </c>
      <c r="F777">
        <v>285756</v>
      </c>
      <c r="G777" s="6">
        <v>161525.40529227091</v>
      </c>
      <c r="H777">
        <v>0</v>
      </c>
    </row>
    <row r="778" spans="1:8" x14ac:dyDescent="0.3">
      <c r="A778" s="5">
        <v>44644</v>
      </c>
      <c r="B778" t="s">
        <v>29</v>
      </c>
      <c r="C778" t="s">
        <v>30</v>
      </c>
      <c r="D778" t="s">
        <v>15</v>
      </c>
      <c r="E778" t="s">
        <v>48</v>
      </c>
      <c r="F778">
        <v>119144</v>
      </c>
      <c r="G778" s="6">
        <v>102908.11398330959</v>
      </c>
      <c r="H778">
        <v>0</v>
      </c>
    </row>
    <row r="779" spans="1:8" x14ac:dyDescent="0.3">
      <c r="A779" s="5">
        <v>44644</v>
      </c>
      <c r="B779" t="s">
        <v>13</v>
      </c>
      <c r="C779" t="s">
        <v>14</v>
      </c>
      <c r="D779" t="s">
        <v>15</v>
      </c>
      <c r="E779" t="s">
        <v>50</v>
      </c>
      <c r="F779">
        <v>235194</v>
      </c>
      <c r="G779" s="6">
        <v>132856.02195096933</v>
      </c>
      <c r="H779">
        <v>0</v>
      </c>
    </row>
    <row r="780" spans="1:8" x14ac:dyDescent="0.3">
      <c r="A780" s="5">
        <v>44645</v>
      </c>
      <c r="B780" t="s">
        <v>13</v>
      </c>
      <c r="C780" t="s">
        <v>14</v>
      </c>
      <c r="D780" t="s">
        <v>15</v>
      </c>
      <c r="E780" t="s">
        <v>40</v>
      </c>
      <c r="F780">
        <v>236392</v>
      </c>
      <c r="G780" s="6">
        <v>204169.88137954325</v>
      </c>
      <c r="H780">
        <v>0</v>
      </c>
    </row>
    <row r="781" spans="1:8" x14ac:dyDescent="0.3">
      <c r="A781" s="5">
        <v>44645</v>
      </c>
      <c r="B781" t="s">
        <v>13</v>
      </c>
      <c r="C781" t="s">
        <v>27</v>
      </c>
      <c r="D781" t="s">
        <v>15</v>
      </c>
      <c r="E781" t="s">
        <v>28</v>
      </c>
      <c r="F781">
        <v>83240</v>
      </c>
      <c r="G781" s="6">
        <v>46945.775975115124</v>
      </c>
      <c r="H781">
        <v>20</v>
      </c>
    </row>
    <row r="782" spans="1:8" x14ac:dyDescent="0.3">
      <c r="A782" s="5">
        <v>44646</v>
      </c>
      <c r="B782" t="s">
        <v>13</v>
      </c>
      <c r="C782" t="s">
        <v>14</v>
      </c>
      <c r="D782" t="s">
        <v>15</v>
      </c>
      <c r="E782" t="s">
        <v>40</v>
      </c>
      <c r="F782">
        <v>61939</v>
      </c>
      <c r="G782" s="6">
        <v>53486.971304281462</v>
      </c>
      <c r="H782">
        <v>0</v>
      </c>
    </row>
    <row r="783" spans="1:8" x14ac:dyDescent="0.3">
      <c r="A783" s="5">
        <v>44646</v>
      </c>
      <c r="B783" t="s">
        <v>22</v>
      </c>
      <c r="C783" t="s">
        <v>23</v>
      </c>
      <c r="D783" t="s">
        <v>15</v>
      </c>
      <c r="E783" t="s">
        <v>46</v>
      </c>
      <c r="F783">
        <v>229257</v>
      </c>
      <c r="G783" s="6">
        <v>129227.28365958462</v>
      </c>
      <c r="H783">
        <v>0</v>
      </c>
    </row>
    <row r="784" spans="1:8" x14ac:dyDescent="0.3">
      <c r="A784" s="5">
        <v>44647</v>
      </c>
      <c r="B784" t="s">
        <v>19</v>
      </c>
      <c r="C784" t="s">
        <v>20</v>
      </c>
      <c r="D784" t="s">
        <v>15</v>
      </c>
      <c r="E784" t="s">
        <v>21</v>
      </c>
      <c r="F784">
        <v>276120</v>
      </c>
      <c r="G784" s="6">
        <v>238315.13386238771</v>
      </c>
      <c r="H784">
        <v>10</v>
      </c>
    </row>
    <row r="785" spans="1:8" x14ac:dyDescent="0.3">
      <c r="A785" s="5">
        <v>44647</v>
      </c>
      <c r="B785" t="s">
        <v>29</v>
      </c>
      <c r="C785" t="s">
        <v>30</v>
      </c>
      <c r="D785" t="s">
        <v>15</v>
      </c>
      <c r="E785" t="s">
        <v>31</v>
      </c>
      <c r="F785">
        <v>125023</v>
      </c>
      <c r="G785" s="6">
        <v>70324.925345742944</v>
      </c>
      <c r="H785">
        <v>15</v>
      </c>
    </row>
    <row r="786" spans="1:8" x14ac:dyDescent="0.3">
      <c r="A786" s="5">
        <v>44648</v>
      </c>
      <c r="B786" t="s">
        <v>13</v>
      </c>
      <c r="C786" t="s">
        <v>14</v>
      </c>
      <c r="D786" t="s">
        <v>15</v>
      </c>
      <c r="E786" t="s">
        <v>40</v>
      </c>
      <c r="F786">
        <v>41647</v>
      </c>
      <c r="G786" s="6">
        <v>35944.581147329489</v>
      </c>
      <c r="H786">
        <v>0</v>
      </c>
    </row>
    <row r="787" spans="1:8" x14ac:dyDescent="0.3">
      <c r="A787" s="5">
        <v>44648</v>
      </c>
      <c r="B787" t="s">
        <v>22</v>
      </c>
      <c r="C787" t="s">
        <v>23</v>
      </c>
      <c r="D787" t="s">
        <v>15</v>
      </c>
      <c r="E787" t="s">
        <v>46</v>
      </c>
      <c r="F787">
        <v>94095</v>
      </c>
      <c r="G787" s="6">
        <v>52911.508237888163</v>
      </c>
      <c r="H787">
        <v>0</v>
      </c>
    </row>
    <row r="788" spans="1:8" x14ac:dyDescent="0.3">
      <c r="A788" s="5">
        <v>44649</v>
      </c>
      <c r="B788" t="s">
        <v>13</v>
      </c>
      <c r="C788" t="s">
        <v>14</v>
      </c>
      <c r="D788" t="s">
        <v>15</v>
      </c>
      <c r="E788" t="s">
        <v>40</v>
      </c>
      <c r="F788">
        <v>296946</v>
      </c>
      <c r="G788" s="6">
        <v>256210.91845493563</v>
      </c>
      <c r="H788">
        <v>0</v>
      </c>
    </row>
    <row r="789" spans="1:8" x14ac:dyDescent="0.3">
      <c r="A789" s="5">
        <v>44649</v>
      </c>
      <c r="B789" t="s">
        <v>22</v>
      </c>
      <c r="C789" t="s">
        <v>23</v>
      </c>
      <c r="D789" t="s">
        <v>15</v>
      </c>
      <c r="E789" t="s">
        <v>46</v>
      </c>
      <c r="F789">
        <v>79191</v>
      </c>
      <c r="G789" s="6">
        <v>44399.655661892226</v>
      </c>
      <c r="H789">
        <v>0</v>
      </c>
    </row>
    <row r="790" spans="1:8" x14ac:dyDescent="0.3">
      <c r="A790" s="5">
        <v>44650</v>
      </c>
      <c r="B790" t="s">
        <v>29</v>
      </c>
      <c r="C790" t="s">
        <v>30</v>
      </c>
      <c r="D790" t="s">
        <v>15</v>
      </c>
      <c r="E790" t="s">
        <v>31</v>
      </c>
      <c r="F790">
        <v>220498</v>
      </c>
      <c r="G790" s="6">
        <v>190220.02373913428</v>
      </c>
      <c r="H790">
        <v>15</v>
      </c>
    </row>
    <row r="791" spans="1:8" x14ac:dyDescent="0.3">
      <c r="A791" s="5">
        <v>44650</v>
      </c>
      <c r="B791" t="s">
        <v>29</v>
      </c>
      <c r="C791" t="s">
        <v>30</v>
      </c>
      <c r="D791" t="s">
        <v>15</v>
      </c>
      <c r="E791" t="s">
        <v>31</v>
      </c>
      <c r="F791">
        <v>156127</v>
      </c>
      <c r="G791" s="6">
        <v>87497.76129499005</v>
      </c>
      <c r="H791">
        <v>15</v>
      </c>
    </row>
    <row r="792" spans="1:8" x14ac:dyDescent="0.3">
      <c r="A792" s="5">
        <v>44651</v>
      </c>
      <c r="B792" t="s">
        <v>13</v>
      </c>
      <c r="C792" t="s">
        <v>17</v>
      </c>
      <c r="D792" t="s">
        <v>15</v>
      </c>
      <c r="E792" t="s">
        <v>18</v>
      </c>
      <c r="F792">
        <v>165748</v>
      </c>
      <c r="G792" s="6">
        <v>142982.49255483187</v>
      </c>
      <c r="H792">
        <v>10</v>
      </c>
    </row>
    <row r="793" spans="1:8" x14ac:dyDescent="0.3">
      <c r="A793" s="5">
        <v>44651</v>
      </c>
      <c r="B793" t="s">
        <v>22</v>
      </c>
      <c r="C793" t="s">
        <v>23</v>
      </c>
      <c r="D793" t="s">
        <v>15</v>
      </c>
      <c r="E793" t="s">
        <v>46</v>
      </c>
      <c r="F793">
        <v>82004</v>
      </c>
      <c r="G793" s="6">
        <v>45857.473435422718</v>
      </c>
      <c r="H793">
        <v>0</v>
      </c>
    </row>
    <row r="794" spans="1:8" x14ac:dyDescent="0.3">
      <c r="A794" s="5">
        <v>44652</v>
      </c>
      <c r="B794" t="s">
        <v>29</v>
      </c>
      <c r="C794" t="s">
        <v>30</v>
      </c>
      <c r="D794" t="s">
        <v>15</v>
      </c>
      <c r="E794" t="s">
        <v>31</v>
      </c>
      <c r="F794">
        <v>91708</v>
      </c>
      <c r="G794" s="6">
        <v>79105.252058049722</v>
      </c>
      <c r="H794">
        <v>15</v>
      </c>
    </row>
    <row r="795" spans="1:8" x14ac:dyDescent="0.3">
      <c r="A795" s="5">
        <v>44652</v>
      </c>
      <c r="B795" t="s">
        <v>25</v>
      </c>
      <c r="C795" t="s">
        <v>45</v>
      </c>
      <c r="D795" t="s">
        <v>15</v>
      </c>
      <c r="E795" t="s">
        <v>51</v>
      </c>
      <c r="F795">
        <v>85172</v>
      </c>
      <c r="G795" s="6">
        <v>47495.953664996647</v>
      </c>
      <c r="H795">
        <v>0</v>
      </c>
    </row>
    <row r="796" spans="1:8" x14ac:dyDescent="0.3">
      <c r="A796" s="5">
        <v>44653</v>
      </c>
      <c r="B796" t="s">
        <v>13</v>
      </c>
      <c r="C796" t="s">
        <v>14</v>
      </c>
      <c r="D796" t="s">
        <v>15</v>
      </c>
      <c r="E796" t="s">
        <v>40</v>
      </c>
      <c r="F796">
        <v>147455</v>
      </c>
      <c r="G796" s="6">
        <v>127182.51083841575</v>
      </c>
      <c r="H796">
        <v>0</v>
      </c>
    </row>
    <row r="797" spans="1:8" x14ac:dyDescent="0.3">
      <c r="A797" s="5">
        <v>44653</v>
      </c>
      <c r="B797" t="s">
        <v>25</v>
      </c>
      <c r="C797" t="s">
        <v>33</v>
      </c>
      <c r="D797" t="s">
        <v>15</v>
      </c>
      <c r="E797" t="s">
        <v>37</v>
      </c>
      <c r="F797">
        <v>204504</v>
      </c>
      <c r="G797" s="6">
        <v>113466.01085049094</v>
      </c>
      <c r="H797">
        <v>0</v>
      </c>
    </row>
    <row r="798" spans="1:8" x14ac:dyDescent="0.3">
      <c r="A798" s="5">
        <v>44654</v>
      </c>
      <c r="B798" t="s">
        <v>13</v>
      </c>
      <c r="C798" t="s">
        <v>14</v>
      </c>
      <c r="D798" t="s">
        <v>15</v>
      </c>
      <c r="E798" t="s">
        <v>40</v>
      </c>
      <c r="F798">
        <v>111231</v>
      </c>
      <c r="G798" s="6">
        <v>95913.549090737768</v>
      </c>
      <c r="H798">
        <v>0</v>
      </c>
    </row>
    <row r="799" spans="1:8" x14ac:dyDescent="0.3">
      <c r="A799" s="5">
        <v>44654</v>
      </c>
      <c r="B799" t="s">
        <v>25</v>
      </c>
      <c r="C799" t="s">
        <v>33</v>
      </c>
      <c r="D799" t="s">
        <v>15</v>
      </c>
      <c r="E799" t="s">
        <v>37</v>
      </c>
      <c r="F799">
        <v>222553</v>
      </c>
      <c r="G799" s="6">
        <v>123294.52116914399</v>
      </c>
      <c r="H799">
        <v>0</v>
      </c>
    </row>
    <row r="800" spans="1:8" x14ac:dyDescent="0.3">
      <c r="A800" s="5">
        <v>44655</v>
      </c>
      <c r="B800" t="s">
        <v>19</v>
      </c>
      <c r="C800" t="s">
        <v>20</v>
      </c>
      <c r="D800" t="s">
        <v>15</v>
      </c>
      <c r="E800" t="s">
        <v>21</v>
      </c>
      <c r="F800">
        <v>114463</v>
      </c>
      <c r="G800" s="6">
        <v>98696.911700010474</v>
      </c>
      <c r="H800">
        <v>11</v>
      </c>
    </row>
    <row r="801" spans="1:8" x14ac:dyDescent="0.3">
      <c r="A801" s="5">
        <v>44655</v>
      </c>
      <c r="B801" t="s">
        <v>25</v>
      </c>
      <c r="C801" t="s">
        <v>45</v>
      </c>
      <c r="D801" t="s">
        <v>15</v>
      </c>
      <c r="E801" t="s">
        <v>51</v>
      </c>
      <c r="F801">
        <v>67110</v>
      </c>
      <c r="G801" s="6">
        <v>37166.927849494648</v>
      </c>
      <c r="H801">
        <v>0</v>
      </c>
    </row>
    <row r="802" spans="1:8" x14ac:dyDescent="0.3">
      <c r="A802" s="5">
        <v>44656</v>
      </c>
      <c r="B802" t="s">
        <v>19</v>
      </c>
      <c r="C802" t="s">
        <v>20</v>
      </c>
      <c r="D802" t="s">
        <v>15</v>
      </c>
      <c r="E802" t="s">
        <v>21</v>
      </c>
      <c r="F802">
        <v>199717</v>
      </c>
      <c r="G802" s="6">
        <v>172201.80959752321</v>
      </c>
      <c r="H802">
        <v>11</v>
      </c>
    </row>
    <row r="803" spans="1:8" x14ac:dyDescent="0.3">
      <c r="A803" s="5">
        <v>44656</v>
      </c>
      <c r="B803" t="s">
        <v>13</v>
      </c>
      <c r="C803" t="s">
        <v>27</v>
      </c>
      <c r="D803" t="s">
        <v>15</v>
      </c>
      <c r="E803" t="s">
        <v>28</v>
      </c>
      <c r="F803">
        <v>291989</v>
      </c>
      <c r="G803" s="6">
        <v>161675.67221933021</v>
      </c>
      <c r="H803">
        <v>0</v>
      </c>
    </row>
    <row r="804" spans="1:8" x14ac:dyDescent="0.3">
      <c r="A804" s="5">
        <v>44657</v>
      </c>
      <c r="B804" t="s">
        <v>19</v>
      </c>
      <c r="C804" t="s">
        <v>20</v>
      </c>
      <c r="D804" t="s">
        <v>15</v>
      </c>
      <c r="E804" t="s">
        <v>42</v>
      </c>
      <c r="F804">
        <v>102033</v>
      </c>
      <c r="G804" s="6">
        <v>87973.973494270685</v>
      </c>
      <c r="H804">
        <v>0</v>
      </c>
    </row>
    <row r="805" spans="1:8" x14ac:dyDescent="0.3">
      <c r="A805" s="5">
        <v>44657</v>
      </c>
      <c r="B805" t="s">
        <v>13</v>
      </c>
      <c r="C805" t="s">
        <v>27</v>
      </c>
      <c r="D805" t="s">
        <v>15</v>
      </c>
      <c r="E805" t="s">
        <v>28</v>
      </c>
      <c r="F805">
        <v>91159</v>
      </c>
      <c r="G805" s="6">
        <v>50467.635419604201</v>
      </c>
      <c r="H805">
        <v>0</v>
      </c>
    </row>
    <row r="806" spans="1:8" x14ac:dyDescent="0.3">
      <c r="A806" s="5">
        <v>44658</v>
      </c>
      <c r="B806" t="s">
        <v>13</v>
      </c>
      <c r="C806" t="s">
        <v>14</v>
      </c>
      <c r="D806" t="s">
        <v>15</v>
      </c>
      <c r="E806" t="s">
        <v>40</v>
      </c>
      <c r="F806">
        <v>100373</v>
      </c>
      <c r="G806" s="6">
        <v>86540.723912486108</v>
      </c>
      <c r="H806">
        <v>0</v>
      </c>
    </row>
    <row r="807" spans="1:8" x14ac:dyDescent="0.3">
      <c r="A807" s="5">
        <v>44658</v>
      </c>
      <c r="B807" t="s">
        <v>25</v>
      </c>
      <c r="C807" t="s">
        <v>33</v>
      </c>
      <c r="D807" t="s">
        <v>15</v>
      </c>
      <c r="E807" t="s">
        <v>37</v>
      </c>
      <c r="F807">
        <v>142210</v>
      </c>
      <c r="G807" s="6">
        <v>78698.213162895147</v>
      </c>
      <c r="H807">
        <v>0</v>
      </c>
    </row>
    <row r="808" spans="1:8" x14ac:dyDescent="0.3">
      <c r="A808" s="5">
        <v>44659</v>
      </c>
      <c r="B808" t="s">
        <v>13</v>
      </c>
      <c r="C808" t="s">
        <v>17</v>
      </c>
      <c r="D808" t="s">
        <v>15</v>
      </c>
      <c r="E808" t="s">
        <v>18</v>
      </c>
      <c r="F808">
        <v>67963</v>
      </c>
      <c r="G808" s="6">
        <v>58592.216095815376</v>
      </c>
      <c r="H808">
        <v>10</v>
      </c>
    </row>
    <row r="809" spans="1:8" x14ac:dyDescent="0.3">
      <c r="A809" s="5">
        <v>44659</v>
      </c>
      <c r="B809" t="s">
        <v>25</v>
      </c>
      <c r="C809" t="s">
        <v>33</v>
      </c>
      <c r="D809" t="s">
        <v>15</v>
      </c>
      <c r="E809" t="s">
        <v>37</v>
      </c>
      <c r="F809">
        <v>62848</v>
      </c>
      <c r="G809" s="6">
        <v>34750.946653481435</v>
      </c>
      <c r="H809">
        <v>0</v>
      </c>
    </row>
    <row r="810" spans="1:8" x14ac:dyDescent="0.3">
      <c r="A810" s="5">
        <v>44660</v>
      </c>
      <c r="B810" t="s">
        <v>19</v>
      </c>
      <c r="C810" t="s">
        <v>20</v>
      </c>
      <c r="D810" t="s">
        <v>15</v>
      </c>
      <c r="E810" t="s">
        <v>21</v>
      </c>
      <c r="F810">
        <v>106580</v>
      </c>
      <c r="G810" s="6">
        <v>91854.038690749061</v>
      </c>
      <c r="H810">
        <v>11</v>
      </c>
    </row>
    <row r="811" spans="1:8" x14ac:dyDescent="0.3">
      <c r="A811" s="5">
        <v>44660</v>
      </c>
      <c r="B811" t="s">
        <v>13</v>
      </c>
      <c r="C811" t="s">
        <v>14</v>
      </c>
      <c r="D811" t="s">
        <v>15</v>
      </c>
      <c r="E811" t="s">
        <v>40</v>
      </c>
      <c r="F811">
        <v>279016</v>
      </c>
      <c r="G811" s="6">
        <v>154066.59340295958</v>
      </c>
      <c r="H811">
        <v>0</v>
      </c>
    </row>
    <row r="812" spans="1:8" x14ac:dyDescent="0.3">
      <c r="A812" s="5">
        <v>44661</v>
      </c>
      <c r="B812" t="s">
        <v>13</v>
      </c>
      <c r="C812" t="s">
        <v>14</v>
      </c>
      <c r="D812" t="s">
        <v>15</v>
      </c>
      <c r="E812" t="s">
        <v>40</v>
      </c>
      <c r="F812">
        <v>138966</v>
      </c>
      <c r="G812" s="6">
        <v>119757.44752314896</v>
      </c>
      <c r="H812">
        <v>0</v>
      </c>
    </row>
    <row r="813" spans="1:8" x14ac:dyDescent="0.3">
      <c r="A813" s="5">
        <v>44661</v>
      </c>
      <c r="B813" t="s">
        <v>22</v>
      </c>
      <c r="C813" t="s">
        <v>23</v>
      </c>
      <c r="D813" t="s">
        <v>15</v>
      </c>
      <c r="E813" t="s">
        <v>46</v>
      </c>
      <c r="F813">
        <v>268612</v>
      </c>
      <c r="G813" s="6">
        <v>148111.81660205853</v>
      </c>
      <c r="H813">
        <v>0</v>
      </c>
    </row>
    <row r="814" spans="1:8" x14ac:dyDescent="0.3">
      <c r="A814" s="5">
        <v>44662</v>
      </c>
      <c r="B814" t="s">
        <v>13</v>
      </c>
      <c r="C814" t="s">
        <v>17</v>
      </c>
      <c r="D814" t="s">
        <v>15</v>
      </c>
      <c r="E814" t="s">
        <v>18</v>
      </c>
      <c r="F814">
        <v>91316</v>
      </c>
      <c r="G814" s="6">
        <v>78689.422453577135</v>
      </c>
      <c r="H814">
        <v>10</v>
      </c>
    </row>
    <row r="815" spans="1:8" x14ac:dyDescent="0.3">
      <c r="A815" s="5">
        <v>44662</v>
      </c>
      <c r="B815" t="s">
        <v>13</v>
      </c>
      <c r="C815" t="s">
        <v>14</v>
      </c>
      <c r="D815" t="s">
        <v>15</v>
      </c>
      <c r="E815" t="s">
        <v>50</v>
      </c>
      <c r="F815">
        <v>207195</v>
      </c>
      <c r="G815" s="6">
        <v>113944.82078584282</v>
      </c>
      <c r="H815">
        <v>0</v>
      </c>
    </row>
    <row r="816" spans="1:8" x14ac:dyDescent="0.3">
      <c r="A816" s="5">
        <v>44663</v>
      </c>
      <c r="B816" t="s">
        <v>13</v>
      </c>
      <c r="C816" t="s">
        <v>14</v>
      </c>
      <c r="D816" t="s">
        <v>15</v>
      </c>
      <c r="E816" t="s">
        <v>40</v>
      </c>
      <c r="F816">
        <v>168316</v>
      </c>
      <c r="G816" s="6">
        <v>145040.1649484536</v>
      </c>
      <c r="H816">
        <v>0</v>
      </c>
    </row>
    <row r="817" spans="1:8" x14ac:dyDescent="0.3">
      <c r="A817" s="5">
        <v>44663</v>
      </c>
      <c r="B817" t="s">
        <v>25</v>
      </c>
      <c r="C817" t="s">
        <v>33</v>
      </c>
      <c r="D817" t="s">
        <v>15</v>
      </c>
      <c r="E817" t="s">
        <v>37</v>
      </c>
      <c r="F817">
        <v>105570</v>
      </c>
      <c r="G817" s="6">
        <v>57956.173752310533</v>
      </c>
      <c r="H817">
        <v>0</v>
      </c>
    </row>
    <row r="818" spans="1:8" x14ac:dyDescent="0.3">
      <c r="A818" s="5">
        <v>44664</v>
      </c>
      <c r="B818" t="s">
        <v>19</v>
      </c>
      <c r="C818" t="s">
        <v>20</v>
      </c>
      <c r="D818" t="s">
        <v>15</v>
      </c>
      <c r="E818" t="s">
        <v>21</v>
      </c>
      <c r="F818">
        <v>210848</v>
      </c>
      <c r="G818" s="6">
        <v>181661.61610011838</v>
      </c>
      <c r="H818">
        <v>11</v>
      </c>
    </row>
    <row r="819" spans="1:8" x14ac:dyDescent="0.3">
      <c r="A819" s="5">
        <v>44664</v>
      </c>
      <c r="B819" t="s">
        <v>25</v>
      </c>
      <c r="C819" t="s">
        <v>45</v>
      </c>
      <c r="D819" t="s">
        <v>15</v>
      </c>
      <c r="E819" t="s">
        <v>51</v>
      </c>
      <c r="F819">
        <v>10922</v>
      </c>
      <c r="G819" s="6">
        <v>5975.6380344108447</v>
      </c>
      <c r="H819">
        <v>0</v>
      </c>
    </row>
    <row r="820" spans="1:8" x14ac:dyDescent="0.3">
      <c r="A820" s="5">
        <v>44665</v>
      </c>
      <c r="B820" t="s">
        <v>13</v>
      </c>
      <c r="C820" t="s">
        <v>17</v>
      </c>
      <c r="D820" t="s">
        <v>15</v>
      </c>
      <c r="E820" t="s">
        <v>18</v>
      </c>
      <c r="F820">
        <v>16820</v>
      </c>
      <c r="G820" s="6">
        <v>14484.310531540475</v>
      </c>
      <c r="H820">
        <v>10</v>
      </c>
    </row>
    <row r="821" spans="1:8" x14ac:dyDescent="0.3">
      <c r="A821" s="5">
        <v>44665</v>
      </c>
      <c r="B821" t="s">
        <v>13</v>
      </c>
      <c r="C821" t="s">
        <v>27</v>
      </c>
      <c r="D821" t="s">
        <v>15</v>
      </c>
      <c r="E821" t="s">
        <v>28</v>
      </c>
      <c r="F821">
        <v>130485</v>
      </c>
      <c r="G821" s="6">
        <v>71376.687821470055</v>
      </c>
      <c r="H821">
        <v>0</v>
      </c>
    </row>
    <row r="822" spans="1:8" x14ac:dyDescent="0.3">
      <c r="A822" s="5">
        <v>44666</v>
      </c>
      <c r="B822" t="s">
        <v>19</v>
      </c>
      <c r="C822" t="s">
        <v>20</v>
      </c>
      <c r="D822" t="s">
        <v>15</v>
      </c>
      <c r="E822" t="s">
        <v>21</v>
      </c>
      <c r="F822">
        <v>17431</v>
      </c>
      <c r="G822" s="6">
        <v>15008.018672199169</v>
      </c>
      <c r="H822">
        <v>10</v>
      </c>
    </row>
    <row r="823" spans="1:8" x14ac:dyDescent="0.3">
      <c r="A823" s="5">
        <v>44666</v>
      </c>
      <c r="B823" t="s">
        <v>13</v>
      </c>
      <c r="C823" t="s">
        <v>27</v>
      </c>
      <c r="D823" t="s">
        <v>15</v>
      </c>
      <c r="E823" t="s">
        <v>28</v>
      </c>
      <c r="F823">
        <v>62204</v>
      </c>
      <c r="G823" s="6">
        <v>33976.287190775962</v>
      </c>
      <c r="H823">
        <v>0</v>
      </c>
    </row>
    <row r="824" spans="1:8" x14ac:dyDescent="0.3">
      <c r="A824" s="5">
        <v>44667</v>
      </c>
      <c r="B824" t="s">
        <v>29</v>
      </c>
      <c r="C824" t="s">
        <v>30</v>
      </c>
      <c r="D824" t="s">
        <v>15</v>
      </c>
      <c r="E824" t="s">
        <v>31</v>
      </c>
      <c r="F824">
        <v>131362</v>
      </c>
      <c r="G824" s="6">
        <v>113099.74200192229</v>
      </c>
      <c r="H824">
        <v>15</v>
      </c>
    </row>
    <row r="825" spans="1:8" x14ac:dyDescent="0.3">
      <c r="A825" s="5">
        <v>44667</v>
      </c>
      <c r="B825" t="s">
        <v>13</v>
      </c>
      <c r="C825" t="s">
        <v>27</v>
      </c>
      <c r="D825" t="s">
        <v>15</v>
      </c>
      <c r="E825" t="s">
        <v>28</v>
      </c>
      <c r="F825">
        <v>64530</v>
      </c>
      <c r="G825" s="6">
        <v>35210.472912301702</v>
      </c>
      <c r="H825">
        <v>20</v>
      </c>
    </row>
    <row r="826" spans="1:8" x14ac:dyDescent="0.3">
      <c r="A826" s="5">
        <v>44668</v>
      </c>
      <c r="B826" t="s">
        <v>13</v>
      </c>
      <c r="C826" t="s">
        <v>17</v>
      </c>
      <c r="D826" t="s">
        <v>15</v>
      </c>
      <c r="E826" t="s">
        <v>18</v>
      </c>
      <c r="F826">
        <v>71742</v>
      </c>
      <c r="G826" s="6">
        <v>61765.13579474343</v>
      </c>
      <c r="H826">
        <v>10</v>
      </c>
    </row>
    <row r="827" spans="1:8" x14ac:dyDescent="0.3">
      <c r="A827" s="5">
        <v>44668</v>
      </c>
      <c r="B827" t="s">
        <v>13</v>
      </c>
      <c r="C827" t="s">
        <v>14</v>
      </c>
      <c r="D827" t="s">
        <v>15</v>
      </c>
      <c r="E827" t="s">
        <v>50</v>
      </c>
      <c r="F827">
        <v>140667</v>
      </c>
      <c r="G827" s="6">
        <v>76670.306073851767</v>
      </c>
      <c r="H827">
        <v>0</v>
      </c>
    </row>
    <row r="828" spans="1:8" x14ac:dyDescent="0.3">
      <c r="A828" s="5">
        <v>44669</v>
      </c>
      <c r="B828" t="s">
        <v>25</v>
      </c>
      <c r="C828" t="s">
        <v>33</v>
      </c>
      <c r="D828" t="s">
        <v>15</v>
      </c>
      <c r="E828" t="s">
        <v>34</v>
      </c>
      <c r="F828">
        <v>36349</v>
      </c>
      <c r="G828" s="6">
        <v>31290.088128620151</v>
      </c>
      <c r="H828">
        <v>29</v>
      </c>
    </row>
    <row r="829" spans="1:8" x14ac:dyDescent="0.3">
      <c r="A829" s="5">
        <v>44669</v>
      </c>
      <c r="B829" t="s">
        <v>22</v>
      </c>
      <c r="C829" t="s">
        <v>23</v>
      </c>
      <c r="D829" t="s">
        <v>15</v>
      </c>
      <c r="E829" t="s">
        <v>46</v>
      </c>
      <c r="F829">
        <v>77566</v>
      </c>
      <c r="G829" s="6">
        <v>42274.798401565815</v>
      </c>
      <c r="H829">
        <v>0</v>
      </c>
    </row>
    <row r="830" spans="1:8" x14ac:dyDescent="0.3">
      <c r="A830" s="5">
        <v>44670</v>
      </c>
      <c r="B830" t="s">
        <v>13</v>
      </c>
      <c r="C830" t="s">
        <v>14</v>
      </c>
      <c r="D830" t="s">
        <v>15</v>
      </c>
      <c r="E830" t="s">
        <v>40</v>
      </c>
      <c r="F830">
        <v>185245</v>
      </c>
      <c r="G830" s="6">
        <v>159442.41816899989</v>
      </c>
      <c r="H830">
        <v>0</v>
      </c>
    </row>
    <row r="831" spans="1:8" x14ac:dyDescent="0.3">
      <c r="A831" s="5">
        <v>44670</v>
      </c>
      <c r="B831" t="s">
        <v>13</v>
      </c>
      <c r="C831" t="s">
        <v>27</v>
      </c>
      <c r="D831" t="s">
        <v>15</v>
      </c>
      <c r="E831" t="s">
        <v>28</v>
      </c>
      <c r="F831">
        <v>125106</v>
      </c>
      <c r="G831" s="6">
        <v>67955.879540969225</v>
      </c>
      <c r="H831">
        <v>0</v>
      </c>
    </row>
    <row r="832" spans="1:8" x14ac:dyDescent="0.3">
      <c r="A832" s="5">
        <v>44671</v>
      </c>
      <c r="B832" t="s">
        <v>13</v>
      </c>
      <c r="C832" t="s">
        <v>14</v>
      </c>
      <c r="D832" t="s">
        <v>15</v>
      </c>
      <c r="E832" t="s">
        <v>40</v>
      </c>
      <c r="F832">
        <v>103529</v>
      </c>
      <c r="G832" s="6">
        <v>89103.611628883285</v>
      </c>
      <c r="H832">
        <v>0</v>
      </c>
    </row>
    <row r="833" spans="1:8" x14ac:dyDescent="0.3">
      <c r="A833" s="5">
        <v>44671</v>
      </c>
      <c r="B833" t="s">
        <v>43</v>
      </c>
      <c r="C833" t="s">
        <v>53</v>
      </c>
      <c r="D833" t="s">
        <v>15</v>
      </c>
      <c r="E833" t="s">
        <v>54</v>
      </c>
      <c r="F833">
        <v>43826</v>
      </c>
      <c r="G833" s="6">
        <v>23789.555052106934</v>
      </c>
      <c r="H833">
        <v>0</v>
      </c>
    </row>
    <row r="834" spans="1:8" x14ac:dyDescent="0.3">
      <c r="A834" s="5">
        <v>44672</v>
      </c>
      <c r="B834" t="s">
        <v>19</v>
      </c>
      <c r="C834" t="s">
        <v>20</v>
      </c>
      <c r="D834" t="s">
        <v>15</v>
      </c>
      <c r="E834" t="s">
        <v>21</v>
      </c>
      <c r="F834">
        <v>70987</v>
      </c>
      <c r="G834" s="6">
        <v>61090.37073356138</v>
      </c>
      <c r="H834">
        <v>11</v>
      </c>
    </row>
    <row r="835" spans="1:8" x14ac:dyDescent="0.3">
      <c r="A835" s="5">
        <v>44672</v>
      </c>
      <c r="B835" t="s">
        <v>13</v>
      </c>
      <c r="C835" t="s">
        <v>27</v>
      </c>
      <c r="D835" t="s">
        <v>15</v>
      </c>
      <c r="E835" t="s">
        <v>28</v>
      </c>
      <c r="F835">
        <v>142746</v>
      </c>
      <c r="G835" s="6">
        <v>77365.977615936601</v>
      </c>
      <c r="H835">
        <v>0</v>
      </c>
    </row>
    <row r="836" spans="1:8" x14ac:dyDescent="0.3">
      <c r="A836" s="5">
        <v>44673</v>
      </c>
      <c r="B836" t="s">
        <v>29</v>
      </c>
      <c r="C836" t="s">
        <v>30</v>
      </c>
      <c r="D836" t="s">
        <v>15</v>
      </c>
      <c r="E836" t="s">
        <v>38</v>
      </c>
      <c r="F836">
        <v>61272</v>
      </c>
      <c r="G836" s="6">
        <v>52722.839927722722</v>
      </c>
      <c r="H836">
        <v>0</v>
      </c>
    </row>
    <row r="837" spans="1:8" x14ac:dyDescent="0.3">
      <c r="A837" s="5">
        <v>44673</v>
      </c>
      <c r="B837" t="s">
        <v>13</v>
      </c>
      <c r="C837" t="s">
        <v>14</v>
      </c>
      <c r="D837" t="s">
        <v>15</v>
      </c>
      <c r="E837" t="s">
        <v>50</v>
      </c>
      <c r="F837">
        <v>223579</v>
      </c>
      <c r="G837" s="6">
        <v>120885.36809534724</v>
      </c>
      <c r="H837">
        <v>0</v>
      </c>
    </row>
    <row r="838" spans="1:8" x14ac:dyDescent="0.3">
      <c r="A838" s="5">
        <v>44674</v>
      </c>
      <c r="B838" t="s">
        <v>13</v>
      </c>
      <c r="C838" t="s">
        <v>14</v>
      </c>
      <c r="D838" t="s">
        <v>15</v>
      </c>
      <c r="E838" t="s">
        <v>40</v>
      </c>
      <c r="F838">
        <v>195281</v>
      </c>
      <c r="G838" s="6">
        <v>167997.81664333885</v>
      </c>
      <c r="H838">
        <v>0</v>
      </c>
    </row>
    <row r="839" spans="1:8" x14ac:dyDescent="0.3">
      <c r="A839" s="5">
        <v>44674</v>
      </c>
      <c r="B839" t="s">
        <v>25</v>
      </c>
      <c r="C839" t="s">
        <v>45</v>
      </c>
      <c r="D839" t="s">
        <v>15</v>
      </c>
      <c r="E839" t="s">
        <v>51</v>
      </c>
      <c r="F839">
        <v>2036</v>
      </c>
      <c r="G839" s="6">
        <v>1097.9689381576727</v>
      </c>
      <c r="H839">
        <v>0</v>
      </c>
    </row>
    <row r="840" spans="1:8" x14ac:dyDescent="0.3">
      <c r="A840" s="5">
        <v>44675</v>
      </c>
      <c r="B840" t="s">
        <v>19</v>
      </c>
      <c r="C840" t="s">
        <v>20</v>
      </c>
      <c r="D840" t="s">
        <v>15</v>
      </c>
      <c r="E840" t="s">
        <v>42</v>
      </c>
      <c r="F840">
        <v>221875</v>
      </c>
      <c r="G840" s="6">
        <v>190838.0133186788</v>
      </c>
      <c r="H840">
        <v>0</v>
      </c>
    </row>
    <row r="841" spans="1:8" x14ac:dyDescent="0.3">
      <c r="A841" s="5">
        <v>44675</v>
      </c>
      <c r="B841" t="s">
        <v>13</v>
      </c>
      <c r="C841" t="s">
        <v>14</v>
      </c>
      <c r="D841" t="s">
        <v>15</v>
      </c>
      <c r="E841" t="s">
        <v>41</v>
      </c>
      <c r="F841">
        <v>163177</v>
      </c>
      <c r="G841" s="6">
        <v>87988.797095383183</v>
      </c>
      <c r="H841">
        <v>0</v>
      </c>
    </row>
    <row r="842" spans="1:8" x14ac:dyDescent="0.3">
      <c r="A842" s="5">
        <v>44676</v>
      </c>
      <c r="B842" t="s">
        <v>13</v>
      </c>
      <c r="C842" t="s">
        <v>14</v>
      </c>
      <c r="D842" t="s">
        <v>15</v>
      </c>
      <c r="E842" t="s">
        <v>40</v>
      </c>
      <c r="F842">
        <v>73397</v>
      </c>
      <c r="G842" s="6">
        <v>63090.41066318802</v>
      </c>
      <c r="H842">
        <v>0</v>
      </c>
    </row>
    <row r="843" spans="1:8" x14ac:dyDescent="0.3">
      <c r="A843" s="5">
        <v>44676</v>
      </c>
      <c r="B843" t="s">
        <v>13</v>
      </c>
      <c r="C843" t="s">
        <v>14</v>
      </c>
      <c r="D843" t="s">
        <v>15</v>
      </c>
      <c r="E843" t="s">
        <v>50</v>
      </c>
      <c r="F843">
        <v>140232</v>
      </c>
      <c r="G843" s="6">
        <v>75593.927433495686</v>
      </c>
      <c r="H843">
        <v>0</v>
      </c>
    </row>
    <row r="844" spans="1:8" x14ac:dyDescent="0.3">
      <c r="A844" s="5">
        <v>44677</v>
      </c>
      <c r="B844" t="s">
        <v>29</v>
      </c>
      <c r="C844" t="s">
        <v>30</v>
      </c>
      <c r="D844" t="s">
        <v>15</v>
      </c>
      <c r="E844" t="s">
        <v>48</v>
      </c>
      <c r="F844">
        <v>120888</v>
      </c>
      <c r="G844" s="6">
        <v>103890.22452760283</v>
      </c>
      <c r="H844">
        <v>0</v>
      </c>
    </row>
    <row r="845" spans="1:8" x14ac:dyDescent="0.3">
      <c r="A845" s="5">
        <v>44677</v>
      </c>
      <c r="B845" t="s">
        <v>13</v>
      </c>
      <c r="C845" t="s">
        <v>14</v>
      </c>
      <c r="D845" t="s">
        <v>15</v>
      </c>
      <c r="E845" t="s">
        <v>50</v>
      </c>
      <c r="F845">
        <v>47042</v>
      </c>
      <c r="G845" s="6">
        <v>25353.379437145992</v>
      </c>
      <c r="H845">
        <v>0</v>
      </c>
    </row>
    <row r="846" spans="1:8" x14ac:dyDescent="0.3">
      <c r="A846" s="5">
        <v>44678</v>
      </c>
      <c r="B846" t="s">
        <v>13</v>
      </c>
      <c r="C846" t="s">
        <v>17</v>
      </c>
      <c r="D846" t="s">
        <v>15</v>
      </c>
      <c r="E846" t="s">
        <v>18</v>
      </c>
      <c r="F846">
        <v>20983</v>
      </c>
      <c r="G846" s="6">
        <v>18023.237545229673</v>
      </c>
      <c r="H846">
        <v>10</v>
      </c>
    </row>
    <row r="847" spans="1:8" x14ac:dyDescent="0.3">
      <c r="A847" s="5">
        <v>44678</v>
      </c>
      <c r="B847" t="s">
        <v>13</v>
      </c>
      <c r="C847" t="s">
        <v>14</v>
      </c>
      <c r="D847" t="s">
        <v>15</v>
      </c>
      <c r="E847" t="s">
        <v>40</v>
      </c>
      <c r="F847">
        <v>22285</v>
      </c>
      <c r="G847" s="6">
        <v>12006.081961591221</v>
      </c>
      <c r="H847">
        <v>0</v>
      </c>
    </row>
    <row r="848" spans="1:8" x14ac:dyDescent="0.3">
      <c r="A848" s="5">
        <v>44679</v>
      </c>
      <c r="B848" t="s">
        <v>19</v>
      </c>
      <c r="C848" t="s">
        <v>20</v>
      </c>
      <c r="D848" t="s">
        <v>15</v>
      </c>
      <c r="E848" t="s">
        <v>21</v>
      </c>
      <c r="F848">
        <v>238642</v>
      </c>
      <c r="G848" s="6">
        <v>204975.41799143265</v>
      </c>
      <c r="H848">
        <v>11</v>
      </c>
    </row>
    <row r="849" spans="1:8" x14ac:dyDescent="0.3">
      <c r="A849" s="5">
        <v>44679</v>
      </c>
      <c r="B849" t="s">
        <v>13</v>
      </c>
      <c r="C849" t="s">
        <v>14</v>
      </c>
      <c r="D849" t="s">
        <v>15</v>
      </c>
      <c r="E849" t="s">
        <v>41</v>
      </c>
      <c r="F849">
        <v>168545</v>
      </c>
      <c r="G849" s="6">
        <v>90674.204870026835</v>
      </c>
      <c r="H849">
        <v>0</v>
      </c>
    </row>
    <row r="850" spans="1:8" x14ac:dyDescent="0.3">
      <c r="A850" s="5">
        <v>44680</v>
      </c>
      <c r="B850" t="s">
        <v>19</v>
      </c>
      <c r="C850" t="s">
        <v>20</v>
      </c>
      <c r="D850" t="s">
        <v>15</v>
      </c>
      <c r="E850" t="s">
        <v>21</v>
      </c>
      <c r="F850">
        <v>39680</v>
      </c>
      <c r="G850" s="6">
        <v>34079.114649063195</v>
      </c>
      <c r="H850">
        <v>11</v>
      </c>
    </row>
    <row r="851" spans="1:8" x14ac:dyDescent="0.3">
      <c r="A851" s="5">
        <v>44680</v>
      </c>
      <c r="B851" t="s">
        <v>13</v>
      </c>
      <c r="C851" t="s">
        <v>27</v>
      </c>
      <c r="D851" t="s">
        <v>15</v>
      </c>
      <c r="E851" t="s">
        <v>28</v>
      </c>
      <c r="F851">
        <v>277019</v>
      </c>
      <c r="G851" s="6">
        <v>148772.12663047752</v>
      </c>
      <c r="H851">
        <v>0</v>
      </c>
    </row>
    <row r="852" spans="1:8" x14ac:dyDescent="0.3">
      <c r="A852" s="5">
        <v>44681</v>
      </c>
      <c r="B852" t="s">
        <v>19</v>
      </c>
      <c r="C852" t="s">
        <v>20</v>
      </c>
      <c r="D852" t="s">
        <v>15</v>
      </c>
      <c r="E852" t="s">
        <v>21</v>
      </c>
      <c r="F852">
        <v>107962</v>
      </c>
      <c r="G852" s="6">
        <v>92698.674258746294</v>
      </c>
      <c r="H852">
        <v>11</v>
      </c>
    </row>
    <row r="853" spans="1:8" x14ac:dyDescent="0.3">
      <c r="A853" s="5">
        <v>44681</v>
      </c>
      <c r="B853" t="s">
        <v>13</v>
      </c>
      <c r="C853" t="s">
        <v>14</v>
      </c>
      <c r="D853" t="s">
        <v>15</v>
      </c>
      <c r="E853" t="s">
        <v>41</v>
      </c>
      <c r="F853">
        <v>295608</v>
      </c>
      <c r="G853" s="6">
        <v>158718.98777664974</v>
      </c>
      <c r="H853">
        <v>0</v>
      </c>
    </row>
    <row r="854" spans="1:8" x14ac:dyDescent="0.3">
      <c r="A854" s="5">
        <v>44682</v>
      </c>
      <c r="B854" t="s">
        <v>13</v>
      </c>
      <c r="C854" t="s">
        <v>14</v>
      </c>
      <c r="D854" t="s">
        <v>15</v>
      </c>
      <c r="E854" t="s">
        <v>40</v>
      </c>
      <c r="F854">
        <v>107305</v>
      </c>
      <c r="G854" s="6">
        <v>92120.041369472179</v>
      </c>
      <c r="H854">
        <v>0</v>
      </c>
    </row>
    <row r="855" spans="1:8" x14ac:dyDescent="0.3">
      <c r="A855" s="5">
        <v>44682</v>
      </c>
      <c r="B855" t="s">
        <v>13</v>
      </c>
      <c r="C855" t="s">
        <v>14</v>
      </c>
      <c r="D855" t="s">
        <v>15</v>
      </c>
      <c r="E855" t="s">
        <v>40</v>
      </c>
      <c r="F855">
        <v>241170</v>
      </c>
      <c r="G855" s="6">
        <v>129026.01360974838</v>
      </c>
      <c r="H855">
        <v>0</v>
      </c>
    </row>
    <row r="856" spans="1:8" x14ac:dyDescent="0.3">
      <c r="A856" s="5">
        <v>44683</v>
      </c>
      <c r="B856" t="s">
        <v>13</v>
      </c>
      <c r="C856" t="s">
        <v>14</v>
      </c>
      <c r="D856" t="s">
        <v>15</v>
      </c>
      <c r="E856" t="s">
        <v>40</v>
      </c>
      <c r="F856">
        <v>217420</v>
      </c>
      <c r="G856" s="6">
        <v>186642.73729799091</v>
      </c>
      <c r="H856">
        <v>0</v>
      </c>
    </row>
    <row r="857" spans="1:8" x14ac:dyDescent="0.3">
      <c r="A857" s="5">
        <v>44683</v>
      </c>
      <c r="B857" t="s">
        <v>13</v>
      </c>
      <c r="C857" t="s">
        <v>14</v>
      </c>
      <c r="D857" t="s">
        <v>15</v>
      </c>
      <c r="E857" t="s">
        <v>40</v>
      </c>
      <c r="F857">
        <v>164403</v>
      </c>
      <c r="G857" s="6">
        <v>87953.956206819697</v>
      </c>
      <c r="H857">
        <v>0</v>
      </c>
    </row>
    <row r="858" spans="1:8" x14ac:dyDescent="0.3">
      <c r="A858" s="5">
        <v>44684</v>
      </c>
      <c r="B858" t="s">
        <v>13</v>
      </c>
      <c r="C858" t="s">
        <v>14</v>
      </c>
      <c r="D858" t="s">
        <v>15</v>
      </c>
      <c r="E858" t="s">
        <v>40</v>
      </c>
      <c r="F858">
        <v>102860</v>
      </c>
      <c r="G858" s="6">
        <v>88275.801925541353</v>
      </c>
      <c r="H858">
        <v>0</v>
      </c>
    </row>
    <row r="859" spans="1:8" x14ac:dyDescent="0.3">
      <c r="A859" s="5">
        <v>44684</v>
      </c>
      <c r="B859" t="s">
        <v>13</v>
      </c>
      <c r="C859" t="s">
        <v>14</v>
      </c>
      <c r="D859" t="s">
        <v>15</v>
      </c>
      <c r="E859" t="s">
        <v>41</v>
      </c>
      <c r="F859">
        <v>226977</v>
      </c>
      <c r="G859" s="6">
        <v>120853.06550789287</v>
      </c>
      <c r="H859">
        <v>0</v>
      </c>
    </row>
    <row r="860" spans="1:8" x14ac:dyDescent="0.3">
      <c r="A860" s="5">
        <v>44685</v>
      </c>
      <c r="B860" t="s">
        <v>29</v>
      </c>
      <c r="C860" t="s">
        <v>30</v>
      </c>
      <c r="D860" t="s">
        <v>15</v>
      </c>
      <c r="E860" t="s">
        <v>38</v>
      </c>
      <c r="F860">
        <v>272524</v>
      </c>
      <c r="G860" s="6">
        <v>233692.64876044306</v>
      </c>
      <c r="H860">
        <v>0</v>
      </c>
    </row>
    <row r="861" spans="1:8" x14ac:dyDescent="0.3">
      <c r="A861" s="5">
        <v>44685</v>
      </c>
      <c r="B861" t="s">
        <v>13</v>
      </c>
      <c r="C861" t="s">
        <v>14</v>
      </c>
      <c r="D861" t="s">
        <v>15</v>
      </c>
      <c r="E861" t="s">
        <v>40</v>
      </c>
      <c r="F861">
        <v>27550</v>
      </c>
      <c r="G861" s="6">
        <v>14654.506162273194</v>
      </c>
      <c r="H861">
        <v>0</v>
      </c>
    </row>
    <row r="862" spans="1:8" x14ac:dyDescent="0.3">
      <c r="A862" s="5">
        <v>44686</v>
      </c>
      <c r="B862" t="s">
        <v>13</v>
      </c>
      <c r="C862" t="s">
        <v>14</v>
      </c>
      <c r="D862" t="s">
        <v>15</v>
      </c>
      <c r="E862" t="s">
        <v>40</v>
      </c>
      <c r="F862">
        <v>280141</v>
      </c>
      <c r="G862" s="6">
        <v>240200.50978570955</v>
      </c>
      <c r="H862">
        <v>0</v>
      </c>
    </row>
    <row r="863" spans="1:8" x14ac:dyDescent="0.3">
      <c r="A863" s="5">
        <v>44686</v>
      </c>
      <c r="B863" t="s">
        <v>22</v>
      </c>
      <c r="C863" t="s">
        <v>23</v>
      </c>
      <c r="D863" t="s">
        <v>15</v>
      </c>
      <c r="E863" t="s">
        <v>46</v>
      </c>
      <c r="F863">
        <v>152305</v>
      </c>
      <c r="G863" s="6">
        <v>80786.591195232497</v>
      </c>
      <c r="H863">
        <v>0</v>
      </c>
    </row>
    <row r="864" spans="1:8" x14ac:dyDescent="0.3">
      <c r="A864" s="5">
        <v>44687</v>
      </c>
      <c r="B864" t="s">
        <v>19</v>
      </c>
      <c r="C864" t="s">
        <v>20</v>
      </c>
      <c r="D864" t="s">
        <v>15</v>
      </c>
      <c r="E864" t="s">
        <v>42</v>
      </c>
      <c r="F864">
        <v>219738</v>
      </c>
      <c r="G864" s="6">
        <v>188396.19078007431</v>
      </c>
      <c r="H864">
        <v>0</v>
      </c>
    </row>
    <row r="865" spans="1:8" x14ac:dyDescent="0.3">
      <c r="A865" s="5">
        <v>44687</v>
      </c>
      <c r="B865" t="s">
        <v>22</v>
      </c>
      <c r="C865" t="s">
        <v>23</v>
      </c>
      <c r="D865" t="s">
        <v>15</v>
      </c>
      <c r="E865" t="s">
        <v>46</v>
      </c>
      <c r="F865">
        <v>77774</v>
      </c>
      <c r="G865" s="6">
        <v>41183.545794604397</v>
      </c>
      <c r="H865">
        <v>0</v>
      </c>
    </row>
    <row r="866" spans="1:8" x14ac:dyDescent="0.3">
      <c r="A866" s="5">
        <v>44688</v>
      </c>
      <c r="B866" t="s">
        <v>13</v>
      </c>
      <c r="C866" t="s">
        <v>14</v>
      </c>
      <c r="D866" t="s">
        <v>15</v>
      </c>
      <c r="E866" t="s">
        <v>40</v>
      </c>
      <c r="F866">
        <v>165292</v>
      </c>
      <c r="G866" s="6">
        <v>141692.2394850828</v>
      </c>
      <c r="H866">
        <v>0</v>
      </c>
    </row>
    <row r="867" spans="1:8" x14ac:dyDescent="0.3">
      <c r="A867" s="5">
        <v>44688</v>
      </c>
      <c r="B867" t="s">
        <v>25</v>
      </c>
      <c r="C867" t="s">
        <v>45</v>
      </c>
      <c r="D867" t="s">
        <v>15</v>
      </c>
      <c r="E867" t="s">
        <v>51</v>
      </c>
      <c r="F867">
        <v>38888</v>
      </c>
      <c r="G867" s="6">
        <v>20518.196524350999</v>
      </c>
      <c r="H867">
        <v>0</v>
      </c>
    </row>
    <row r="868" spans="1:8" x14ac:dyDescent="0.3">
      <c r="A868" s="5">
        <v>44689</v>
      </c>
      <c r="B868" t="s">
        <v>29</v>
      </c>
      <c r="C868" t="s">
        <v>30</v>
      </c>
      <c r="D868" t="s">
        <v>15</v>
      </c>
      <c r="E868" t="s">
        <v>48</v>
      </c>
      <c r="F868">
        <v>137858</v>
      </c>
      <c r="G868" s="6">
        <v>118161.89135002744</v>
      </c>
      <c r="H868">
        <v>0</v>
      </c>
    </row>
    <row r="869" spans="1:8" x14ac:dyDescent="0.3">
      <c r="A869" s="5">
        <v>44689</v>
      </c>
      <c r="B869" t="s">
        <v>13</v>
      </c>
      <c r="C869" t="s">
        <v>14</v>
      </c>
      <c r="D869" t="s">
        <v>15</v>
      </c>
      <c r="E869" t="s">
        <v>40</v>
      </c>
      <c r="F869">
        <v>225760</v>
      </c>
      <c r="G869" s="6">
        <v>119036.04117383799</v>
      </c>
      <c r="H869">
        <v>0</v>
      </c>
    </row>
    <row r="870" spans="1:8" x14ac:dyDescent="0.3">
      <c r="A870" s="5">
        <v>44690</v>
      </c>
      <c r="B870" t="s">
        <v>13</v>
      </c>
      <c r="C870" t="s">
        <v>14</v>
      </c>
      <c r="D870" t="s">
        <v>15</v>
      </c>
      <c r="E870" t="s">
        <v>40</v>
      </c>
      <c r="F870">
        <v>71640</v>
      </c>
      <c r="G870" s="6">
        <v>61400.12940947184</v>
      </c>
      <c r="H870">
        <v>0</v>
      </c>
    </row>
    <row r="871" spans="1:8" x14ac:dyDescent="0.3">
      <c r="A871" s="5">
        <v>44690</v>
      </c>
      <c r="B871" t="s">
        <v>13</v>
      </c>
      <c r="C871" t="s">
        <v>27</v>
      </c>
      <c r="D871" t="s">
        <v>15</v>
      </c>
      <c r="E871" t="s">
        <v>36</v>
      </c>
      <c r="F871">
        <v>13501</v>
      </c>
      <c r="G871" s="6">
        <v>7114.8458903210567</v>
      </c>
      <c r="H871">
        <v>0</v>
      </c>
    </row>
    <row r="872" spans="1:8" x14ac:dyDescent="0.3">
      <c r="A872" s="5">
        <v>44691</v>
      </c>
      <c r="B872" t="s">
        <v>19</v>
      </c>
      <c r="C872" t="s">
        <v>20</v>
      </c>
      <c r="D872" t="s">
        <v>15</v>
      </c>
      <c r="E872" t="s">
        <v>42</v>
      </c>
      <c r="F872">
        <v>208493</v>
      </c>
      <c r="G872" s="6">
        <v>178683.83248745534</v>
      </c>
      <c r="H872">
        <v>0</v>
      </c>
    </row>
    <row r="873" spans="1:8" x14ac:dyDescent="0.3">
      <c r="A873" s="5">
        <v>44691</v>
      </c>
      <c r="B873" t="s">
        <v>13</v>
      </c>
      <c r="C873" t="s">
        <v>14</v>
      </c>
      <c r="D873" t="s">
        <v>15</v>
      </c>
      <c r="E873" t="s">
        <v>40</v>
      </c>
      <c r="F873">
        <v>173569</v>
      </c>
      <c r="G873" s="6">
        <v>90802.618915710322</v>
      </c>
      <c r="H873">
        <v>0</v>
      </c>
    </row>
    <row r="874" spans="1:8" x14ac:dyDescent="0.3">
      <c r="A874" s="5">
        <v>44692</v>
      </c>
      <c r="B874" t="s">
        <v>25</v>
      </c>
      <c r="C874" t="s">
        <v>33</v>
      </c>
      <c r="D874" t="s">
        <v>15</v>
      </c>
      <c r="E874" t="s">
        <v>34</v>
      </c>
      <c r="F874">
        <v>279538</v>
      </c>
      <c r="G874" s="6">
        <v>239555.8287092883</v>
      </c>
      <c r="H874">
        <v>29</v>
      </c>
    </row>
    <row r="875" spans="1:8" x14ac:dyDescent="0.3">
      <c r="A875" s="5">
        <v>44692</v>
      </c>
      <c r="B875" t="s">
        <v>25</v>
      </c>
      <c r="C875" t="s">
        <v>45</v>
      </c>
      <c r="D875" t="s">
        <v>15</v>
      </c>
      <c r="E875" t="s">
        <v>51</v>
      </c>
      <c r="F875">
        <v>31830</v>
      </c>
      <c r="G875" s="6">
        <v>16604.294945765057</v>
      </c>
      <c r="H875">
        <v>0</v>
      </c>
    </row>
    <row r="876" spans="1:8" x14ac:dyDescent="0.3">
      <c r="A876" s="5">
        <v>44693</v>
      </c>
      <c r="B876" t="s">
        <v>19</v>
      </c>
      <c r="C876" t="s">
        <v>20</v>
      </c>
      <c r="D876" t="s">
        <v>15</v>
      </c>
      <c r="E876" t="s">
        <v>21</v>
      </c>
      <c r="F876">
        <v>291341</v>
      </c>
      <c r="G876" s="6">
        <v>249450.43684077292</v>
      </c>
      <c r="H876">
        <v>10</v>
      </c>
    </row>
    <row r="877" spans="1:8" x14ac:dyDescent="0.3">
      <c r="A877" s="5">
        <v>44693</v>
      </c>
      <c r="B877" t="s">
        <v>25</v>
      </c>
      <c r="C877" t="s">
        <v>33</v>
      </c>
      <c r="D877" t="s">
        <v>15</v>
      </c>
      <c r="E877" t="s">
        <v>37</v>
      </c>
      <c r="F877">
        <v>1216</v>
      </c>
      <c r="G877" s="6">
        <v>634.05380974715388</v>
      </c>
      <c r="H877">
        <v>0</v>
      </c>
    </row>
    <row r="878" spans="1:8" x14ac:dyDescent="0.3">
      <c r="A878" s="5">
        <v>44694</v>
      </c>
      <c r="B878" t="s">
        <v>13</v>
      </c>
      <c r="C878" t="s">
        <v>17</v>
      </c>
      <c r="D878" t="s">
        <v>15</v>
      </c>
      <c r="E878" t="s">
        <v>18</v>
      </c>
      <c r="F878">
        <v>188744</v>
      </c>
      <c r="G878" s="6">
        <v>161594.98707288099</v>
      </c>
      <c r="H878">
        <v>10</v>
      </c>
    </row>
    <row r="879" spans="1:8" x14ac:dyDescent="0.3">
      <c r="A879" s="5">
        <v>44694</v>
      </c>
      <c r="B879" t="s">
        <v>25</v>
      </c>
      <c r="C879" t="s">
        <v>45</v>
      </c>
      <c r="D879" t="s">
        <v>15</v>
      </c>
      <c r="E879" t="s">
        <v>51</v>
      </c>
      <c r="F879">
        <v>202047</v>
      </c>
      <c r="G879" s="6">
        <v>104375.69401248929</v>
      </c>
      <c r="H879">
        <v>0</v>
      </c>
    </row>
    <row r="880" spans="1:8" x14ac:dyDescent="0.3">
      <c r="A880" s="5">
        <v>44695</v>
      </c>
      <c r="B880" t="s">
        <v>13</v>
      </c>
      <c r="C880" t="s">
        <v>17</v>
      </c>
      <c r="D880" t="s">
        <v>15</v>
      </c>
      <c r="E880" t="s">
        <v>18</v>
      </c>
      <c r="F880">
        <v>456</v>
      </c>
      <c r="G880" s="6">
        <v>390.32944228274971</v>
      </c>
      <c r="H880">
        <v>10</v>
      </c>
    </row>
    <row r="881" spans="1:8" x14ac:dyDescent="0.3">
      <c r="A881" s="5">
        <v>44695</v>
      </c>
      <c r="B881" t="s">
        <v>13</v>
      </c>
      <c r="C881" t="s">
        <v>27</v>
      </c>
      <c r="D881" t="s">
        <v>15</v>
      </c>
      <c r="E881" t="s">
        <v>28</v>
      </c>
      <c r="F881">
        <v>143655</v>
      </c>
      <c r="G881" s="6">
        <v>73749.571135292936</v>
      </c>
      <c r="H881">
        <v>0</v>
      </c>
    </row>
    <row r="882" spans="1:8" x14ac:dyDescent="0.3">
      <c r="A882" s="5">
        <v>44696</v>
      </c>
      <c r="B882" t="s">
        <v>29</v>
      </c>
      <c r="C882" t="s">
        <v>30</v>
      </c>
      <c r="D882" t="s">
        <v>15</v>
      </c>
      <c r="E882" t="s">
        <v>48</v>
      </c>
      <c r="F882">
        <v>131457</v>
      </c>
      <c r="G882" s="6">
        <v>112469.72257853403</v>
      </c>
      <c r="H882">
        <v>0</v>
      </c>
    </row>
    <row r="883" spans="1:8" x14ac:dyDescent="0.3">
      <c r="A883" s="5">
        <v>44696</v>
      </c>
      <c r="B883" t="s">
        <v>13</v>
      </c>
      <c r="C883" t="s">
        <v>14</v>
      </c>
      <c r="D883" t="s">
        <v>15</v>
      </c>
      <c r="E883" t="s">
        <v>41</v>
      </c>
      <c r="F883">
        <v>230126</v>
      </c>
      <c r="G883" s="6">
        <v>117998.20842752424</v>
      </c>
      <c r="H883">
        <v>0</v>
      </c>
    </row>
    <row r="884" spans="1:8" x14ac:dyDescent="0.3">
      <c r="A884" s="5">
        <v>44697</v>
      </c>
      <c r="B884" t="s">
        <v>13</v>
      </c>
      <c r="C884" t="s">
        <v>14</v>
      </c>
      <c r="D884" t="s">
        <v>15</v>
      </c>
      <c r="E884" t="s">
        <v>40</v>
      </c>
      <c r="F884">
        <v>63130</v>
      </c>
      <c r="G884" s="6">
        <v>53961.101808311352</v>
      </c>
      <c r="H884">
        <v>0</v>
      </c>
    </row>
    <row r="885" spans="1:8" x14ac:dyDescent="0.3">
      <c r="A885" s="5">
        <v>44697</v>
      </c>
      <c r="B885" t="s">
        <v>43</v>
      </c>
      <c r="C885" t="s">
        <v>53</v>
      </c>
      <c r="D885" t="s">
        <v>15</v>
      </c>
      <c r="E885" t="s">
        <v>54</v>
      </c>
      <c r="F885">
        <v>266499</v>
      </c>
      <c r="G885" s="6">
        <v>136521.9015869291</v>
      </c>
      <c r="H885">
        <v>0</v>
      </c>
    </row>
    <row r="886" spans="1:8" x14ac:dyDescent="0.3">
      <c r="A886" s="5">
        <v>44698</v>
      </c>
      <c r="B886" t="s">
        <v>19</v>
      </c>
      <c r="C886" t="s">
        <v>20</v>
      </c>
      <c r="D886" t="s">
        <v>15</v>
      </c>
      <c r="E886" t="s">
        <v>21</v>
      </c>
      <c r="F886">
        <v>70853</v>
      </c>
      <c r="G886" s="6">
        <v>60557.696100716908</v>
      </c>
      <c r="H886">
        <v>10</v>
      </c>
    </row>
    <row r="887" spans="1:8" x14ac:dyDescent="0.3">
      <c r="A887" s="5">
        <v>44698</v>
      </c>
      <c r="B887" t="s">
        <v>13</v>
      </c>
      <c r="C887" t="s">
        <v>14</v>
      </c>
      <c r="D887" t="s">
        <v>15</v>
      </c>
      <c r="E887" t="s">
        <v>40</v>
      </c>
      <c r="F887">
        <v>153505</v>
      </c>
      <c r="G887" s="6">
        <v>78380.423007582591</v>
      </c>
      <c r="H887">
        <v>0</v>
      </c>
    </row>
    <row r="888" spans="1:8" x14ac:dyDescent="0.3">
      <c r="A888" s="5">
        <v>44699</v>
      </c>
      <c r="B888" t="s">
        <v>19</v>
      </c>
      <c r="C888" t="s">
        <v>20</v>
      </c>
      <c r="D888" t="s">
        <v>15</v>
      </c>
      <c r="E888" t="s">
        <v>42</v>
      </c>
      <c r="F888">
        <v>39706</v>
      </c>
      <c r="G888" s="6">
        <v>33934.609272272581</v>
      </c>
      <c r="H888">
        <v>0</v>
      </c>
    </row>
    <row r="889" spans="1:8" x14ac:dyDescent="0.3">
      <c r="A889" s="5">
        <v>44699</v>
      </c>
      <c r="B889" t="s">
        <v>13</v>
      </c>
      <c r="C889" t="s">
        <v>14</v>
      </c>
      <c r="D889" t="s">
        <v>15</v>
      </c>
      <c r="E889" t="s">
        <v>40</v>
      </c>
      <c r="F889">
        <v>11968</v>
      </c>
      <c r="G889" s="6">
        <v>6086.5065731814202</v>
      </c>
      <c r="H889">
        <v>0</v>
      </c>
    </row>
    <row r="890" spans="1:8" x14ac:dyDescent="0.3">
      <c r="A890" s="5">
        <v>44700</v>
      </c>
      <c r="B890" t="s">
        <v>19</v>
      </c>
      <c r="C890" t="s">
        <v>20</v>
      </c>
      <c r="D890" t="s">
        <v>15</v>
      </c>
      <c r="E890" t="s">
        <v>21</v>
      </c>
      <c r="F890">
        <v>230544</v>
      </c>
      <c r="G890" s="6">
        <v>196978.54180094789</v>
      </c>
      <c r="H890">
        <v>16</v>
      </c>
    </row>
    <row r="891" spans="1:8" x14ac:dyDescent="0.3">
      <c r="A891" s="5">
        <v>44700</v>
      </c>
      <c r="B891" t="s">
        <v>13</v>
      </c>
      <c r="C891" t="s">
        <v>14</v>
      </c>
      <c r="D891" t="s">
        <v>15</v>
      </c>
      <c r="E891" t="s">
        <v>50</v>
      </c>
      <c r="F891">
        <v>301465</v>
      </c>
      <c r="G891" s="6">
        <v>152495.18760851162</v>
      </c>
      <c r="H891">
        <v>0</v>
      </c>
    </row>
    <row r="892" spans="1:8" x14ac:dyDescent="0.3">
      <c r="A892" s="5">
        <v>44701</v>
      </c>
      <c r="B892" t="s">
        <v>19</v>
      </c>
      <c r="C892" t="s">
        <v>20</v>
      </c>
      <c r="D892" t="s">
        <v>15</v>
      </c>
      <c r="E892" t="s">
        <v>21</v>
      </c>
      <c r="F892">
        <v>206597</v>
      </c>
      <c r="G892" s="6">
        <v>176446.9467188179</v>
      </c>
      <c r="H892">
        <v>10</v>
      </c>
    </row>
    <row r="893" spans="1:8" x14ac:dyDescent="0.3">
      <c r="A893" s="5">
        <v>44701</v>
      </c>
      <c r="B893" t="s">
        <v>13</v>
      </c>
      <c r="C893" t="s">
        <v>14</v>
      </c>
      <c r="D893" t="s">
        <v>15</v>
      </c>
      <c r="E893" t="s">
        <v>50</v>
      </c>
      <c r="F893">
        <v>9606</v>
      </c>
      <c r="G893" s="6">
        <v>4853.1034210486359</v>
      </c>
      <c r="H893">
        <v>0</v>
      </c>
    </row>
    <row r="894" spans="1:8" x14ac:dyDescent="0.3">
      <c r="A894" s="5">
        <v>44702</v>
      </c>
      <c r="B894" t="s">
        <v>13</v>
      </c>
      <c r="C894" t="s">
        <v>14</v>
      </c>
      <c r="D894" t="s">
        <v>15</v>
      </c>
      <c r="E894" t="s">
        <v>40</v>
      </c>
      <c r="F894">
        <v>204958</v>
      </c>
      <c r="G894" s="6">
        <v>175013.6251748252</v>
      </c>
      <c r="H894">
        <v>0</v>
      </c>
    </row>
    <row r="895" spans="1:8" x14ac:dyDescent="0.3">
      <c r="A895" s="5">
        <v>44702</v>
      </c>
      <c r="B895" t="s">
        <v>25</v>
      </c>
      <c r="C895" t="s">
        <v>45</v>
      </c>
      <c r="D895" t="s">
        <v>15</v>
      </c>
      <c r="E895" t="s">
        <v>51</v>
      </c>
      <c r="F895">
        <v>130037</v>
      </c>
      <c r="G895" s="6">
        <v>65495.824291909965</v>
      </c>
      <c r="H895">
        <v>0</v>
      </c>
    </row>
    <row r="896" spans="1:8" x14ac:dyDescent="0.3">
      <c r="A896" s="5">
        <v>44703</v>
      </c>
      <c r="B896" t="s">
        <v>25</v>
      </c>
      <c r="C896" t="s">
        <v>33</v>
      </c>
      <c r="D896" t="s">
        <v>15</v>
      </c>
      <c r="E896" t="s">
        <v>34</v>
      </c>
      <c r="F896">
        <v>262205</v>
      </c>
      <c r="G896" s="6">
        <v>223895.71375888429</v>
      </c>
      <c r="H896">
        <v>29</v>
      </c>
    </row>
    <row r="897" spans="1:8" x14ac:dyDescent="0.3">
      <c r="A897" s="5">
        <v>44703</v>
      </c>
      <c r="B897" t="s">
        <v>13</v>
      </c>
      <c r="C897" t="s">
        <v>14</v>
      </c>
      <c r="D897" t="s">
        <v>15</v>
      </c>
      <c r="E897" t="s">
        <v>50</v>
      </c>
      <c r="F897">
        <v>273669</v>
      </c>
      <c r="G897" s="6">
        <v>137576.52368814131</v>
      </c>
      <c r="H897">
        <v>0</v>
      </c>
    </row>
    <row r="898" spans="1:8" x14ac:dyDescent="0.3">
      <c r="A898" s="5">
        <v>44704</v>
      </c>
      <c r="B898" t="s">
        <v>19</v>
      </c>
      <c r="C898" t="s">
        <v>20</v>
      </c>
      <c r="D898" t="s">
        <v>15</v>
      </c>
      <c r="E898" t="s">
        <v>42</v>
      </c>
      <c r="F898">
        <v>189351</v>
      </c>
      <c r="G898" s="6">
        <v>161685.50376462654</v>
      </c>
      <c r="H898">
        <v>0</v>
      </c>
    </row>
    <row r="899" spans="1:8" x14ac:dyDescent="0.3">
      <c r="A899" s="5">
        <v>44704</v>
      </c>
      <c r="B899" t="s">
        <v>13</v>
      </c>
      <c r="C899" t="s">
        <v>14</v>
      </c>
      <c r="D899" t="s">
        <v>15</v>
      </c>
      <c r="E899" t="s">
        <v>41</v>
      </c>
      <c r="F899">
        <v>17302</v>
      </c>
      <c r="G899" s="6">
        <v>8689.84069823764</v>
      </c>
      <c r="H899">
        <v>0</v>
      </c>
    </row>
    <row r="900" spans="1:8" x14ac:dyDescent="0.3">
      <c r="A900" s="5">
        <v>44705</v>
      </c>
      <c r="B900" t="s">
        <v>29</v>
      </c>
      <c r="C900" t="s">
        <v>30</v>
      </c>
      <c r="D900" t="s">
        <v>15</v>
      </c>
      <c r="E900" t="s">
        <v>48</v>
      </c>
      <c r="F900">
        <v>60903</v>
      </c>
      <c r="G900" s="6">
        <v>51999.447923360014</v>
      </c>
      <c r="H900">
        <v>0</v>
      </c>
    </row>
    <row r="901" spans="1:8" x14ac:dyDescent="0.3">
      <c r="A901" s="5">
        <v>44705</v>
      </c>
      <c r="B901" t="s">
        <v>25</v>
      </c>
      <c r="C901" t="s">
        <v>45</v>
      </c>
      <c r="D901" t="s">
        <v>15</v>
      </c>
      <c r="E901" t="s">
        <v>51</v>
      </c>
      <c r="F901">
        <v>138991</v>
      </c>
      <c r="G901" s="6">
        <v>69784.279230635249</v>
      </c>
      <c r="H901">
        <v>0</v>
      </c>
    </row>
    <row r="902" spans="1:8" x14ac:dyDescent="0.3">
      <c r="A902" s="5">
        <v>44706</v>
      </c>
      <c r="B902" t="s">
        <v>19</v>
      </c>
      <c r="C902" t="s">
        <v>20</v>
      </c>
      <c r="D902" t="s">
        <v>15</v>
      </c>
      <c r="E902" t="s">
        <v>21</v>
      </c>
      <c r="F902">
        <v>197018</v>
      </c>
      <c r="G902" s="6">
        <v>168197.75333519917</v>
      </c>
      <c r="H902">
        <v>10</v>
      </c>
    </row>
    <row r="903" spans="1:8" x14ac:dyDescent="0.3">
      <c r="A903" s="5">
        <v>44706</v>
      </c>
      <c r="B903" t="s">
        <v>13</v>
      </c>
      <c r="C903" t="s">
        <v>14</v>
      </c>
      <c r="D903" t="s">
        <v>15</v>
      </c>
      <c r="E903" t="s">
        <v>41</v>
      </c>
      <c r="F903">
        <v>151305</v>
      </c>
      <c r="G903" s="6">
        <v>75781.174986134225</v>
      </c>
      <c r="H903">
        <v>0</v>
      </c>
    </row>
    <row r="904" spans="1:8" x14ac:dyDescent="0.3">
      <c r="A904" s="5">
        <v>44707</v>
      </c>
      <c r="B904" t="s">
        <v>19</v>
      </c>
      <c r="C904" t="s">
        <v>20</v>
      </c>
      <c r="D904" t="s">
        <v>15</v>
      </c>
      <c r="E904" t="s">
        <v>42</v>
      </c>
      <c r="F904">
        <v>266986</v>
      </c>
      <c r="G904" s="6">
        <v>227831.41721757242</v>
      </c>
      <c r="H904">
        <v>0</v>
      </c>
    </row>
    <row r="905" spans="1:8" x14ac:dyDescent="0.3">
      <c r="A905" s="5">
        <v>44707</v>
      </c>
      <c r="B905" t="s">
        <v>13</v>
      </c>
      <c r="C905" t="s">
        <v>14</v>
      </c>
      <c r="D905" t="s">
        <v>15</v>
      </c>
      <c r="E905" t="s">
        <v>40</v>
      </c>
      <c r="F905">
        <v>169187</v>
      </c>
      <c r="G905" s="6">
        <v>84729.886134623128</v>
      </c>
      <c r="H905">
        <v>0</v>
      </c>
    </row>
    <row r="906" spans="1:8" x14ac:dyDescent="0.3">
      <c r="A906" s="5">
        <v>44708</v>
      </c>
      <c r="B906" t="s">
        <v>13</v>
      </c>
      <c r="C906" t="s">
        <v>17</v>
      </c>
      <c r="D906" t="s">
        <v>15</v>
      </c>
      <c r="E906" t="s">
        <v>18</v>
      </c>
      <c r="F906">
        <v>97487</v>
      </c>
      <c r="G906" s="6">
        <v>83184.857233684073</v>
      </c>
      <c r="H906">
        <v>10</v>
      </c>
    </row>
    <row r="907" spans="1:8" x14ac:dyDescent="0.3">
      <c r="A907" s="5">
        <v>44708</v>
      </c>
      <c r="B907" t="s">
        <v>13</v>
      </c>
      <c r="C907" t="s">
        <v>14</v>
      </c>
      <c r="D907" t="s">
        <v>15</v>
      </c>
      <c r="E907" t="s">
        <v>50</v>
      </c>
      <c r="F907">
        <v>270049</v>
      </c>
      <c r="G907" s="6">
        <v>135108.4381457032</v>
      </c>
      <c r="H907">
        <v>0</v>
      </c>
    </row>
    <row r="908" spans="1:8" x14ac:dyDescent="0.3">
      <c r="A908" s="5">
        <v>44709</v>
      </c>
      <c r="B908" t="s">
        <v>19</v>
      </c>
      <c r="C908" t="s">
        <v>20</v>
      </c>
      <c r="D908" t="s">
        <v>15</v>
      </c>
      <c r="E908" t="s">
        <v>21</v>
      </c>
      <c r="F908">
        <v>299462</v>
      </c>
      <c r="G908" s="6">
        <v>255462.29385836027</v>
      </c>
      <c r="H908">
        <v>11</v>
      </c>
    </row>
    <row r="909" spans="1:8" x14ac:dyDescent="0.3">
      <c r="A909" s="5">
        <v>44709</v>
      </c>
      <c r="B909" t="s">
        <v>25</v>
      </c>
      <c r="C909" t="s">
        <v>33</v>
      </c>
      <c r="D909" t="s">
        <v>15</v>
      </c>
      <c r="E909" t="s">
        <v>37</v>
      </c>
      <c r="F909">
        <v>132702</v>
      </c>
      <c r="G909" s="6">
        <v>66281.263077495547</v>
      </c>
      <c r="H909">
        <v>0</v>
      </c>
    </row>
    <row r="910" spans="1:8" x14ac:dyDescent="0.3">
      <c r="A910" s="5">
        <v>44710</v>
      </c>
      <c r="B910" t="s">
        <v>29</v>
      </c>
      <c r="C910" t="s">
        <v>30</v>
      </c>
      <c r="D910" t="s">
        <v>15</v>
      </c>
      <c r="E910" t="s">
        <v>31</v>
      </c>
      <c r="F910">
        <v>282545</v>
      </c>
      <c r="G910" s="6">
        <v>240949.37214310002</v>
      </c>
      <c r="H910">
        <v>15</v>
      </c>
    </row>
    <row r="911" spans="1:8" x14ac:dyDescent="0.3">
      <c r="A911" s="5">
        <v>44710</v>
      </c>
      <c r="B911" t="s">
        <v>25</v>
      </c>
      <c r="C911" t="s">
        <v>45</v>
      </c>
      <c r="D911" t="s">
        <v>15</v>
      </c>
      <c r="E911" t="s">
        <v>51</v>
      </c>
      <c r="F911">
        <v>287741</v>
      </c>
      <c r="G911" s="6">
        <v>143710.44911797426</v>
      </c>
      <c r="H911">
        <v>0</v>
      </c>
    </row>
    <row r="912" spans="1:8" x14ac:dyDescent="0.3">
      <c r="A912" s="5">
        <v>44711</v>
      </c>
      <c r="B912" t="s">
        <v>29</v>
      </c>
      <c r="C912" t="s">
        <v>30</v>
      </c>
      <c r="D912" t="s">
        <v>15</v>
      </c>
      <c r="E912" t="s">
        <v>31</v>
      </c>
      <c r="F912">
        <v>160604</v>
      </c>
      <c r="G912" s="6">
        <v>136949.64992051679</v>
      </c>
      <c r="H912">
        <v>15</v>
      </c>
    </row>
    <row r="913" spans="1:8" x14ac:dyDescent="0.3">
      <c r="A913" s="5">
        <v>44711</v>
      </c>
      <c r="B913" t="s">
        <v>13</v>
      </c>
      <c r="C913" t="s">
        <v>14</v>
      </c>
      <c r="D913" t="s">
        <v>15</v>
      </c>
      <c r="E913" t="s">
        <v>41</v>
      </c>
      <c r="F913">
        <v>280401</v>
      </c>
      <c r="G913" s="6">
        <v>139879.21004798746</v>
      </c>
      <c r="H913">
        <v>0</v>
      </c>
    </row>
    <row r="914" spans="1:8" x14ac:dyDescent="0.3">
      <c r="A914" s="5">
        <v>44712</v>
      </c>
      <c r="B914" t="s">
        <v>19</v>
      </c>
      <c r="C914" t="s">
        <v>20</v>
      </c>
      <c r="D914" t="s">
        <v>15</v>
      </c>
      <c r="E914" t="s">
        <v>42</v>
      </c>
      <c r="F914">
        <v>158871</v>
      </c>
      <c r="G914" s="6">
        <v>135418.01642706894</v>
      </c>
      <c r="H914">
        <v>0</v>
      </c>
    </row>
    <row r="915" spans="1:8" x14ac:dyDescent="0.3">
      <c r="A915" s="5">
        <v>44712</v>
      </c>
      <c r="B915" t="s">
        <v>25</v>
      </c>
      <c r="C915" t="s">
        <v>45</v>
      </c>
      <c r="D915" t="s">
        <v>15</v>
      </c>
      <c r="E915" t="s">
        <v>51</v>
      </c>
      <c r="F915">
        <v>299853</v>
      </c>
      <c r="G915" s="6">
        <v>149377.50012389527</v>
      </c>
      <c r="H915">
        <v>0</v>
      </c>
    </row>
    <row r="916" spans="1:8" x14ac:dyDescent="0.3">
      <c r="A916" s="5">
        <v>44713</v>
      </c>
      <c r="B916" t="s">
        <v>13</v>
      </c>
      <c r="C916" t="s">
        <v>17</v>
      </c>
      <c r="D916" t="s">
        <v>15</v>
      </c>
      <c r="E916" t="s">
        <v>18</v>
      </c>
      <c r="F916">
        <v>123327</v>
      </c>
      <c r="G916" s="6">
        <v>105106.69008036163</v>
      </c>
      <c r="H916">
        <v>10</v>
      </c>
    </row>
    <row r="917" spans="1:8" x14ac:dyDescent="0.3">
      <c r="A917" s="5">
        <v>44713</v>
      </c>
      <c r="B917" t="s">
        <v>13</v>
      </c>
      <c r="C917" t="s">
        <v>14</v>
      </c>
      <c r="D917" t="s">
        <v>15</v>
      </c>
      <c r="E917" t="s">
        <v>40</v>
      </c>
      <c r="F917">
        <v>20219</v>
      </c>
      <c r="G917" s="6">
        <v>10049.452160015266</v>
      </c>
      <c r="H917">
        <v>0</v>
      </c>
    </row>
    <row r="918" spans="1:8" x14ac:dyDescent="0.3">
      <c r="A918" s="5">
        <v>44714</v>
      </c>
      <c r="B918" t="s">
        <v>25</v>
      </c>
      <c r="C918" t="s">
        <v>33</v>
      </c>
      <c r="D918" t="s">
        <v>15</v>
      </c>
      <c r="E918" t="s">
        <v>34</v>
      </c>
      <c r="F918">
        <v>14720</v>
      </c>
      <c r="G918" s="6">
        <v>12544.666301369864</v>
      </c>
      <c r="H918">
        <v>29</v>
      </c>
    </row>
    <row r="919" spans="1:8" x14ac:dyDescent="0.3">
      <c r="A919" s="5">
        <v>44714</v>
      </c>
      <c r="B919" t="s">
        <v>13</v>
      </c>
      <c r="C919" t="s">
        <v>14</v>
      </c>
      <c r="D919" t="s">
        <v>15</v>
      </c>
      <c r="E919" t="s">
        <v>40</v>
      </c>
      <c r="F919">
        <v>232977</v>
      </c>
      <c r="G919" s="6">
        <v>115592.97086037839</v>
      </c>
      <c r="H919">
        <v>0</v>
      </c>
    </row>
    <row r="920" spans="1:8" x14ac:dyDescent="0.3">
      <c r="A920" s="5">
        <v>44715</v>
      </c>
      <c r="B920" t="s">
        <v>19</v>
      </c>
      <c r="C920" t="s">
        <v>20</v>
      </c>
      <c r="D920" t="s">
        <v>15</v>
      </c>
      <c r="E920" t="s">
        <v>21</v>
      </c>
      <c r="F920">
        <v>16177</v>
      </c>
      <c r="G920" s="6">
        <v>13785.287108371853</v>
      </c>
      <c r="H920">
        <v>10</v>
      </c>
    </row>
    <row r="921" spans="1:8" x14ac:dyDescent="0.3">
      <c r="A921" s="5">
        <v>44715</v>
      </c>
      <c r="B921" t="s">
        <v>13</v>
      </c>
      <c r="C921" t="s">
        <v>14</v>
      </c>
      <c r="D921" t="s">
        <v>15</v>
      </c>
      <c r="E921" t="s">
        <v>41</v>
      </c>
      <c r="F921">
        <v>38762</v>
      </c>
      <c r="G921" s="6">
        <v>19227.046132945903</v>
      </c>
      <c r="H921">
        <v>0</v>
      </c>
    </row>
    <row r="922" spans="1:8" x14ac:dyDescent="0.3">
      <c r="A922" s="5">
        <v>44716</v>
      </c>
      <c r="B922" t="s">
        <v>19</v>
      </c>
      <c r="C922" t="s">
        <v>20</v>
      </c>
      <c r="D922" t="s">
        <v>15</v>
      </c>
      <c r="E922" t="s">
        <v>21</v>
      </c>
      <c r="F922">
        <v>68839</v>
      </c>
      <c r="G922" s="6">
        <v>58643.899950666004</v>
      </c>
      <c r="H922">
        <v>11</v>
      </c>
    </row>
    <row r="923" spans="1:8" x14ac:dyDescent="0.3">
      <c r="A923" s="5">
        <v>44716</v>
      </c>
      <c r="B923" t="s">
        <v>25</v>
      </c>
      <c r="C923" t="s">
        <v>45</v>
      </c>
      <c r="D923" t="s">
        <v>15</v>
      </c>
      <c r="E923" t="s">
        <v>51</v>
      </c>
      <c r="F923">
        <v>147836</v>
      </c>
      <c r="G923" s="6">
        <v>73262.429048843187</v>
      </c>
      <c r="H923">
        <v>0</v>
      </c>
    </row>
    <row r="924" spans="1:8" x14ac:dyDescent="0.3">
      <c r="A924" s="5">
        <v>44717</v>
      </c>
      <c r="B924" t="s">
        <v>29</v>
      </c>
      <c r="C924" t="s">
        <v>30</v>
      </c>
      <c r="D924" t="s">
        <v>15</v>
      </c>
      <c r="E924" t="s">
        <v>48</v>
      </c>
      <c r="F924">
        <v>212147</v>
      </c>
      <c r="G924" s="6">
        <v>180714.38535144116</v>
      </c>
      <c r="H924">
        <v>0</v>
      </c>
    </row>
    <row r="925" spans="1:8" x14ac:dyDescent="0.3">
      <c r="A925" s="5">
        <v>44717</v>
      </c>
      <c r="B925" t="s">
        <v>25</v>
      </c>
      <c r="C925" t="s">
        <v>33</v>
      </c>
      <c r="D925" t="s">
        <v>15</v>
      </c>
      <c r="E925" t="s">
        <v>37</v>
      </c>
      <c r="F925">
        <v>172699</v>
      </c>
      <c r="G925" s="6">
        <v>85372.490884335217</v>
      </c>
      <c r="H925">
        <v>0</v>
      </c>
    </row>
    <row r="926" spans="1:8" x14ac:dyDescent="0.3">
      <c r="A926" s="5">
        <v>44718</v>
      </c>
      <c r="B926" t="s">
        <v>19</v>
      </c>
      <c r="C926" t="s">
        <v>20</v>
      </c>
      <c r="D926" t="s">
        <v>15</v>
      </c>
      <c r="E926" t="s">
        <v>21</v>
      </c>
      <c r="F926">
        <v>290431</v>
      </c>
      <c r="G926" s="6">
        <v>247393.98925750397</v>
      </c>
      <c r="H926">
        <v>11</v>
      </c>
    </row>
    <row r="927" spans="1:8" x14ac:dyDescent="0.3">
      <c r="A927" s="5">
        <v>44718</v>
      </c>
      <c r="B927" t="s">
        <v>25</v>
      </c>
      <c r="C927" t="s">
        <v>45</v>
      </c>
      <c r="D927" t="s">
        <v>15</v>
      </c>
      <c r="E927" t="s">
        <v>51</v>
      </c>
      <c r="F927">
        <v>34393</v>
      </c>
      <c r="G927" s="6">
        <v>16921.388525494523</v>
      </c>
      <c r="H927">
        <v>0</v>
      </c>
    </row>
    <row r="928" spans="1:8" x14ac:dyDescent="0.3">
      <c r="A928" s="5">
        <v>44719</v>
      </c>
      <c r="B928" t="s">
        <v>29</v>
      </c>
      <c r="C928" t="s">
        <v>30</v>
      </c>
      <c r="D928" t="s">
        <v>15</v>
      </c>
      <c r="E928" t="s">
        <v>31</v>
      </c>
      <c r="F928">
        <v>175310</v>
      </c>
      <c r="G928" s="6">
        <v>149311.83648395233</v>
      </c>
      <c r="H928">
        <v>15</v>
      </c>
    </row>
    <row r="929" spans="1:8" x14ac:dyDescent="0.3">
      <c r="A929" s="5">
        <v>44719</v>
      </c>
      <c r="B929" t="s">
        <v>13</v>
      </c>
      <c r="C929" t="s">
        <v>14</v>
      </c>
      <c r="D929" t="s">
        <v>15</v>
      </c>
      <c r="E929" t="s">
        <v>41</v>
      </c>
      <c r="F929">
        <v>61549</v>
      </c>
      <c r="G929" s="6">
        <v>30262.364074801273</v>
      </c>
      <c r="H929">
        <v>0</v>
      </c>
    </row>
    <row r="930" spans="1:8" x14ac:dyDescent="0.3">
      <c r="A930" s="5">
        <v>44720</v>
      </c>
      <c r="B930" t="s">
        <v>25</v>
      </c>
      <c r="C930" t="s">
        <v>33</v>
      </c>
      <c r="D930" t="s">
        <v>15</v>
      </c>
      <c r="E930" t="s">
        <v>34</v>
      </c>
      <c r="F930">
        <v>93787</v>
      </c>
      <c r="G930" s="6">
        <v>79868.395929656544</v>
      </c>
      <c r="H930">
        <v>29</v>
      </c>
    </row>
    <row r="931" spans="1:8" x14ac:dyDescent="0.3">
      <c r="A931" s="5">
        <v>44720</v>
      </c>
      <c r="B931" t="s">
        <v>25</v>
      </c>
      <c r="C931" t="s">
        <v>45</v>
      </c>
      <c r="D931" t="s">
        <v>15</v>
      </c>
      <c r="E931" t="s">
        <v>51</v>
      </c>
      <c r="F931">
        <v>9343</v>
      </c>
      <c r="G931" s="6">
        <v>4579.41617778195</v>
      </c>
      <c r="H931">
        <v>0</v>
      </c>
    </row>
    <row r="932" spans="1:8" x14ac:dyDescent="0.3">
      <c r="A932" s="5">
        <v>44721</v>
      </c>
      <c r="B932" t="s">
        <v>29</v>
      </c>
      <c r="C932" t="s">
        <v>30</v>
      </c>
      <c r="D932" t="s">
        <v>15</v>
      </c>
      <c r="E932" t="s">
        <v>31</v>
      </c>
      <c r="F932">
        <v>52176</v>
      </c>
      <c r="G932" s="6">
        <v>44424.7016572336</v>
      </c>
      <c r="H932">
        <v>15</v>
      </c>
    </row>
    <row r="933" spans="1:8" x14ac:dyDescent="0.3">
      <c r="A933" s="5">
        <v>44721</v>
      </c>
      <c r="B933" t="s">
        <v>13</v>
      </c>
      <c r="C933" t="s">
        <v>14</v>
      </c>
      <c r="D933" t="s">
        <v>15</v>
      </c>
      <c r="E933" t="s">
        <v>41</v>
      </c>
      <c r="F933">
        <v>193401</v>
      </c>
      <c r="G933" s="6">
        <v>94573.117270866831</v>
      </c>
      <c r="H933">
        <v>0</v>
      </c>
    </row>
    <row r="934" spans="1:8" x14ac:dyDescent="0.3">
      <c r="A934" s="5">
        <v>44722</v>
      </c>
      <c r="B934" t="s">
        <v>29</v>
      </c>
      <c r="C934" t="s">
        <v>30</v>
      </c>
      <c r="D934" t="s">
        <v>15</v>
      </c>
      <c r="E934" t="s">
        <v>31</v>
      </c>
      <c r="F934">
        <v>72062</v>
      </c>
      <c r="G934" s="6">
        <v>61334.189011911629</v>
      </c>
      <c r="H934">
        <v>15</v>
      </c>
    </row>
    <row r="935" spans="1:8" x14ac:dyDescent="0.3">
      <c r="A935" s="5">
        <v>44722</v>
      </c>
      <c r="B935" t="s">
        <v>13</v>
      </c>
      <c r="C935" t="s">
        <v>14</v>
      </c>
      <c r="D935" t="s">
        <v>15</v>
      </c>
      <c r="E935" t="s">
        <v>41</v>
      </c>
      <c r="F935">
        <v>98209</v>
      </c>
      <c r="G935" s="6">
        <v>47943.336374159408</v>
      </c>
      <c r="H935">
        <v>0</v>
      </c>
    </row>
    <row r="936" spans="1:8" x14ac:dyDescent="0.3">
      <c r="A936" s="5">
        <v>44723</v>
      </c>
      <c r="B936" t="s">
        <v>19</v>
      </c>
      <c r="C936" t="s">
        <v>20</v>
      </c>
      <c r="D936" t="s">
        <v>15</v>
      </c>
      <c r="E936" t="s">
        <v>42</v>
      </c>
      <c r="F936">
        <v>208273</v>
      </c>
      <c r="G936" s="6">
        <v>177260.66623222161</v>
      </c>
      <c r="H936">
        <v>0</v>
      </c>
    </row>
    <row r="937" spans="1:8" x14ac:dyDescent="0.3">
      <c r="A937" s="5">
        <v>44723</v>
      </c>
      <c r="B937" t="s">
        <v>13</v>
      </c>
      <c r="C937" t="s">
        <v>14</v>
      </c>
      <c r="D937" t="s">
        <v>15</v>
      </c>
      <c r="E937" t="s">
        <v>40</v>
      </c>
      <c r="F937">
        <v>261617</v>
      </c>
      <c r="G937" s="6">
        <v>127577.21979881257</v>
      </c>
      <c r="H937">
        <v>0</v>
      </c>
    </row>
    <row r="938" spans="1:8" x14ac:dyDescent="0.3">
      <c r="A938" s="5">
        <v>44724</v>
      </c>
      <c r="B938" t="s">
        <v>29</v>
      </c>
      <c r="C938" t="s">
        <v>30</v>
      </c>
      <c r="D938" t="s">
        <v>15</v>
      </c>
      <c r="E938" t="s">
        <v>48</v>
      </c>
      <c r="F938">
        <v>67419</v>
      </c>
      <c r="G938" s="6">
        <v>57331.111658593625</v>
      </c>
      <c r="H938">
        <v>0</v>
      </c>
    </row>
    <row r="939" spans="1:8" x14ac:dyDescent="0.3">
      <c r="A939" s="5">
        <v>44724</v>
      </c>
      <c r="B939" t="s">
        <v>25</v>
      </c>
      <c r="C939" t="s">
        <v>45</v>
      </c>
      <c r="D939" t="s">
        <v>15</v>
      </c>
      <c r="E939" t="s">
        <v>51</v>
      </c>
      <c r="F939">
        <v>292290</v>
      </c>
      <c r="G939" s="6">
        <v>142509.32893120393</v>
      </c>
      <c r="H939">
        <v>0</v>
      </c>
    </row>
    <row r="940" spans="1:8" x14ac:dyDescent="0.3">
      <c r="A940" s="5">
        <v>44725</v>
      </c>
      <c r="B940" t="s">
        <v>13</v>
      </c>
      <c r="C940" t="s">
        <v>14</v>
      </c>
      <c r="D940" t="s">
        <v>15</v>
      </c>
      <c r="E940" t="s">
        <v>50</v>
      </c>
      <c r="F940">
        <v>232127</v>
      </c>
      <c r="G940" s="6">
        <v>197365.69303482588</v>
      </c>
      <c r="H940">
        <v>0</v>
      </c>
    </row>
    <row r="941" spans="1:8" x14ac:dyDescent="0.3">
      <c r="A941" s="5">
        <v>44725</v>
      </c>
      <c r="B941" t="s">
        <v>25</v>
      </c>
      <c r="C941" t="s">
        <v>45</v>
      </c>
      <c r="D941" t="s">
        <v>15</v>
      </c>
      <c r="E941" t="s">
        <v>51</v>
      </c>
      <c r="F941">
        <v>200808</v>
      </c>
      <c r="G941" s="6">
        <v>97685.673512936773</v>
      </c>
      <c r="H941">
        <v>0</v>
      </c>
    </row>
    <row r="942" spans="1:8" x14ac:dyDescent="0.3">
      <c r="A942" s="5">
        <v>44726</v>
      </c>
      <c r="B942" t="s">
        <v>19</v>
      </c>
      <c r="C942" t="s">
        <v>20</v>
      </c>
      <c r="D942" t="s">
        <v>15</v>
      </c>
      <c r="E942" t="s">
        <v>42</v>
      </c>
      <c r="F942">
        <v>70267</v>
      </c>
      <c r="G942" s="6">
        <v>59733.427200757986</v>
      </c>
      <c r="H942">
        <v>0</v>
      </c>
    </row>
    <row r="943" spans="1:8" x14ac:dyDescent="0.3">
      <c r="A943" s="5">
        <v>44726</v>
      </c>
      <c r="B943" t="s">
        <v>13</v>
      </c>
      <c r="C943" t="s">
        <v>14</v>
      </c>
      <c r="D943" t="s">
        <v>15</v>
      </c>
      <c r="E943" t="s">
        <v>41</v>
      </c>
      <c r="F943">
        <v>78584</v>
      </c>
      <c r="G943" s="6">
        <v>38211.919058118452</v>
      </c>
      <c r="H943">
        <v>0</v>
      </c>
    </row>
    <row r="944" spans="1:8" x14ac:dyDescent="0.3">
      <c r="A944" s="5">
        <v>44727</v>
      </c>
      <c r="B944" t="s">
        <v>29</v>
      </c>
      <c r="C944" t="s">
        <v>30</v>
      </c>
      <c r="D944" t="s">
        <v>15</v>
      </c>
      <c r="E944" t="s">
        <v>48</v>
      </c>
      <c r="F944">
        <v>3900</v>
      </c>
      <c r="G944" s="6">
        <v>3315.0690999291282</v>
      </c>
      <c r="H944">
        <v>0</v>
      </c>
    </row>
    <row r="945" spans="1:8" x14ac:dyDescent="0.3">
      <c r="A945" s="5">
        <v>44727</v>
      </c>
      <c r="B945" t="s">
        <v>13</v>
      </c>
      <c r="C945" t="s">
        <v>14</v>
      </c>
      <c r="D945" t="s">
        <v>15</v>
      </c>
      <c r="E945" t="s">
        <v>41</v>
      </c>
      <c r="F945">
        <v>277904</v>
      </c>
      <c r="G945" s="6">
        <v>134780.18450071011</v>
      </c>
      <c r="H945">
        <v>0</v>
      </c>
    </row>
    <row r="946" spans="1:8" x14ac:dyDescent="0.3">
      <c r="A946" s="5">
        <v>44728</v>
      </c>
      <c r="B946" t="s">
        <v>29</v>
      </c>
      <c r="C946" t="s">
        <v>30</v>
      </c>
      <c r="D946" t="s">
        <v>15</v>
      </c>
      <c r="E946" t="s">
        <v>48</v>
      </c>
      <c r="F946">
        <v>133724</v>
      </c>
      <c r="G946" s="6">
        <v>113638.2360998259</v>
      </c>
      <c r="H946">
        <v>0</v>
      </c>
    </row>
    <row r="947" spans="1:8" x14ac:dyDescent="0.3">
      <c r="A947" s="5">
        <v>44728</v>
      </c>
      <c r="B947" t="s">
        <v>25</v>
      </c>
      <c r="C947" t="s">
        <v>45</v>
      </c>
      <c r="D947" t="s">
        <v>15</v>
      </c>
      <c r="E947" t="s">
        <v>51</v>
      </c>
      <c r="F947">
        <v>285592</v>
      </c>
      <c r="G947" s="6">
        <v>137989.24096120469</v>
      </c>
      <c r="H947">
        <v>0</v>
      </c>
    </row>
    <row r="948" spans="1:8" x14ac:dyDescent="0.3">
      <c r="A948" s="5">
        <v>44729</v>
      </c>
      <c r="B948" t="s">
        <v>19</v>
      </c>
      <c r="C948" t="s">
        <v>20</v>
      </c>
      <c r="D948" t="s">
        <v>15</v>
      </c>
      <c r="E948" t="s">
        <v>42</v>
      </c>
      <c r="F948">
        <v>92629</v>
      </c>
      <c r="G948" s="6">
        <v>78691.376073447071</v>
      </c>
      <c r="H948">
        <v>0</v>
      </c>
    </row>
    <row r="949" spans="1:8" x14ac:dyDescent="0.3">
      <c r="A949" s="5">
        <v>44729</v>
      </c>
      <c r="B949" t="s">
        <v>43</v>
      </c>
      <c r="C949" t="s">
        <v>53</v>
      </c>
      <c r="D949" t="s">
        <v>15</v>
      </c>
      <c r="E949" t="s">
        <v>54</v>
      </c>
      <c r="F949">
        <v>82686</v>
      </c>
      <c r="G949" s="6">
        <v>39689.009368954452</v>
      </c>
      <c r="H949">
        <v>0</v>
      </c>
    </row>
    <row r="950" spans="1:8" x14ac:dyDescent="0.3">
      <c r="A950" s="5">
        <v>44730</v>
      </c>
      <c r="B950" t="s">
        <v>13</v>
      </c>
      <c r="C950" t="s">
        <v>14</v>
      </c>
      <c r="D950" t="s">
        <v>15</v>
      </c>
      <c r="E950" t="s">
        <v>40</v>
      </c>
      <c r="F950">
        <v>270096</v>
      </c>
      <c r="G950" s="6">
        <v>229406.33943763518</v>
      </c>
      <c r="H950">
        <v>0</v>
      </c>
    </row>
    <row r="951" spans="1:8" x14ac:dyDescent="0.3">
      <c r="A951" s="5">
        <v>44730</v>
      </c>
      <c r="B951" t="s">
        <v>25</v>
      </c>
      <c r="C951" t="s">
        <v>45</v>
      </c>
      <c r="D951" t="s">
        <v>15</v>
      </c>
      <c r="E951" t="s">
        <v>51</v>
      </c>
      <c r="F951">
        <v>284943</v>
      </c>
      <c r="G951" s="6">
        <v>136736.09045132907</v>
      </c>
      <c r="H951">
        <v>0</v>
      </c>
    </row>
    <row r="952" spans="1:8" x14ac:dyDescent="0.3">
      <c r="A952" s="5">
        <v>44731</v>
      </c>
      <c r="B952" t="s">
        <v>19</v>
      </c>
      <c r="C952" t="s">
        <v>20</v>
      </c>
      <c r="D952" t="s">
        <v>15</v>
      </c>
      <c r="E952" t="s">
        <v>42</v>
      </c>
      <c r="F952">
        <v>37662</v>
      </c>
      <c r="G952" s="6">
        <v>31973.536903757384</v>
      </c>
      <c r="H952">
        <v>0</v>
      </c>
    </row>
    <row r="953" spans="1:8" x14ac:dyDescent="0.3">
      <c r="A953" s="5">
        <v>44731</v>
      </c>
      <c r="B953" t="s">
        <v>25</v>
      </c>
      <c r="C953" t="s">
        <v>45</v>
      </c>
      <c r="D953" t="s">
        <v>15</v>
      </c>
      <c r="E953" t="s">
        <v>51</v>
      </c>
      <c r="F953">
        <v>130229</v>
      </c>
      <c r="G953" s="6">
        <v>62204.962290134485</v>
      </c>
      <c r="H953">
        <v>0</v>
      </c>
    </row>
    <row r="954" spans="1:8" x14ac:dyDescent="0.3">
      <c r="A954" s="5">
        <v>44732</v>
      </c>
      <c r="B954" t="s">
        <v>19</v>
      </c>
      <c r="C954" t="s">
        <v>20</v>
      </c>
      <c r="D954" t="s">
        <v>15</v>
      </c>
      <c r="E954" t="s">
        <v>42</v>
      </c>
      <c r="F954">
        <v>38162</v>
      </c>
      <c r="G954" s="6">
        <v>32395.641013431745</v>
      </c>
      <c r="H954">
        <v>0</v>
      </c>
    </row>
    <row r="955" spans="1:8" x14ac:dyDescent="0.3">
      <c r="A955" s="5">
        <v>44732</v>
      </c>
      <c r="B955" t="s">
        <v>25</v>
      </c>
      <c r="C955" t="s">
        <v>33</v>
      </c>
      <c r="D955" t="s">
        <v>15</v>
      </c>
      <c r="E955" t="s">
        <v>37</v>
      </c>
      <c r="F955">
        <v>168061</v>
      </c>
      <c r="G955" s="6">
        <v>80235.334073765873</v>
      </c>
      <c r="H955">
        <v>0</v>
      </c>
    </row>
    <row r="956" spans="1:8" x14ac:dyDescent="0.3">
      <c r="A956" s="5">
        <v>44733</v>
      </c>
      <c r="B956" t="s">
        <v>19</v>
      </c>
      <c r="C956" t="s">
        <v>20</v>
      </c>
      <c r="D956" t="s">
        <v>15</v>
      </c>
      <c r="E956" t="s">
        <v>42</v>
      </c>
      <c r="F956">
        <v>166685</v>
      </c>
      <c r="G956" s="6">
        <v>141452.39119144328</v>
      </c>
      <c r="H956">
        <v>0</v>
      </c>
    </row>
    <row r="957" spans="1:8" x14ac:dyDescent="0.3">
      <c r="A957" s="5">
        <v>44733</v>
      </c>
      <c r="B957" t="s">
        <v>25</v>
      </c>
      <c r="C957" t="s">
        <v>45</v>
      </c>
      <c r="D957" t="s">
        <v>15</v>
      </c>
      <c r="E957" t="s">
        <v>51</v>
      </c>
      <c r="F957">
        <v>70087</v>
      </c>
      <c r="G957" s="6">
        <v>33458.385393372635</v>
      </c>
      <c r="H957">
        <v>0</v>
      </c>
    </row>
    <row r="958" spans="1:8" x14ac:dyDescent="0.3">
      <c r="A958" s="5">
        <v>44734</v>
      </c>
      <c r="B958" t="s">
        <v>19</v>
      </c>
      <c r="C958" t="s">
        <v>20</v>
      </c>
      <c r="D958" t="s">
        <v>15</v>
      </c>
      <c r="E958" t="s">
        <v>42</v>
      </c>
      <c r="F958">
        <v>45528</v>
      </c>
      <c r="G958" s="6">
        <v>38635.293448373945</v>
      </c>
      <c r="H958">
        <v>0</v>
      </c>
    </row>
    <row r="959" spans="1:8" x14ac:dyDescent="0.3">
      <c r="A959" s="5">
        <v>44734</v>
      </c>
      <c r="B959" t="s">
        <v>25</v>
      </c>
      <c r="C959" t="s">
        <v>45</v>
      </c>
      <c r="D959" t="s">
        <v>15</v>
      </c>
      <c r="E959" t="s">
        <v>51</v>
      </c>
      <c r="F959">
        <v>105811</v>
      </c>
      <c r="G959" s="6">
        <v>50454.279922779919</v>
      </c>
      <c r="H959">
        <v>0</v>
      </c>
    </row>
    <row r="960" spans="1:8" x14ac:dyDescent="0.3">
      <c r="A960" s="5">
        <v>44735</v>
      </c>
      <c r="B960" t="s">
        <v>29</v>
      </c>
      <c r="C960" t="s">
        <v>30</v>
      </c>
      <c r="D960" t="s">
        <v>15</v>
      </c>
      <c r="E960" t="s">
        <v>31</v>
      </c>
      <c r="F960">
        <v>104304</v>
      </c>
      <c r="G960" s="6">
        <v>88506.045842696636</v>
      </c>
      <c r="H960">
        <v>15</v>
      </c>
    </row>
    <row r="961" spans="1:8" x14ac:dyDescent="0.3">
      <c r="A961" s="5">
        <v>44735</v>
      </c>
      <c r="B961" t="s">
        <v>25</v>
      </c>
      <c r="C961" t="s">
        <v>45</v>
      </c>
      <c r="D961" t="s">
        <v>15</v>
      </c>
      <c r="E961" t="s">
        <v>51</v>
      </c>
      <c r="F961">
        <v>261442</v>
      </c>
      <c r="G961" s="6">
        <v>124630.01267964821</v>
      </c>
      <c r="H961">
        <v>0</v>
      </c>
    </row>
    <row r="962" spans="1:8" x14ac:dyDescent="0.3">
      <c r="A962" s="5">
        <v>44736</v>
      </c>
      <c r="B962" t="s">
        <v>19</v>
      </c>
      <c r="C962" t="s">
        <v>20</v>
      </c>
      <c r="D962" t="s">
        <v>15</v>
      </c>
      <c r="E962" t="s">
        <v>42</v>
      </c>
      <c r="F962">
        <v>297728</v>
      </c>
      <c r="G962" s="6">
        <v>252515.380808327</v>
      </c>
      <c r="H962">
        <v>0</v>
      </c>
    </row>
    <row r="963" spans="1:8" x14ac:dyDescent="0.3">
      <c r="A963" s="5">
        <v>44736</v>
      </c>
      <c r="B963" t="s">
        <v>13</v>
      </c>
      <c r="C963" t="s">
        <v>14</v>
      </c>
      <c r="D963" t="s">
        <v>15</v>
      </c>
      <c r="E963" t="s">
        <v>40</v>
      </c>
      <c r="F963">
        <v>299773</v>
      </c>
      <c r="G963" s="6">
        <v>142888.65739653053</v>
      </c>
      <c r="H963">
        <v>0</v>
      </c>
    </row>
    <row r="964" spans="1:8" x14ac:dyDescent="0.3">
      <c r="A964" s="5">
        <v>44737</v>
      </c>
      <c r="B964" t="s">
        <v>19</v>
      </c>
      <c r="C964" t="s">
        <v>20</v>
      </c>
      <c r="D964" t="s">
        <v>15</v>
      </c>
      <c r="E964" t="s">
        <v>21</v>
      </c>
      <c r="F964">
        <v>271871</v>
      </c>
      <c r="G964" s="6">
        <v>230559.76828021134</v>
      </c>
      <c r="H964">
        <v>10</v>
      </c>
    </row>
    <row r="965" spans="1:8" x14ac:dyDescent="0.3">
      <c r="A965" s="5">
        <v>44737</v>
      </c>
      <c r="B965" t="s">
        <v>25</v>
      </c>
      <c r="C965" t="s">
        <v>45</v>
      </c>
      <c r="D965" t="s">
        <v>15</v>
      </c>
      <c r="E965" t="s">
        <v>51</v>
      </c>
      <c r="F965">
        <v>22648</v>
      </c>
      <c r="G965" s="6">
        <v>10718.113514392584</v>
      </c>
      <c r="H965">
        <v>0</v>
      </c>
    </row>
    <row r="966" spans="1:8" x14ac:dyDescent="0.3">
      <c r="A966" s="5">
        <v>44738</v>
      </c>
      <c r="B966" t="s">
        <v>19</v>
      </c>
      <c r="C966" t="s">
        <v>20</v>
      </c>
      <c r="D966" t="s">
        <v>15</v>
      </c>
      <c r="E966" t="s">
        <v>42</v>
      </c>
      <c r="F966">
        <v>138985</v>
      </c>
      <c r="G966" s="6">
        <v>117861.19442697996</v>
      </c>
      <c r="H966">
        <v>0</v>
      </c>
    </row>
    <row r="967" spans="1:8" x14ac:dyDescent="0.3">
      <c r="A967" s="5">
        <v>44738</v>
      </c>
      <c r="B967" t="s">
        <v>13</v>
      </c>
      <c r="C967" t="s">
        <v>14</v>
      </c>
      <c r="D967" t="s">
        <v>15</v>
      </c>
      <c r="E967" t="s">
        <v>50</v>
      </c>
      <c r="F967">
        <v>111681</v>
      </c>
      <c r="G967" s="6">
        <v>52674.601153554693</v>
      </c>
      <c r="H967">
        <v>0</v>
      </c>
    </row>
    <row r="968" spans="1:8" x14ac:dyDescent="0.3">
      <c r="A968" s="5">
        <v>44739</v>
      </c>
      <c r="B968" t="s">
        <v>19</v>
      </c>
      <c r="C968" t="s">
        <v>20</v>
      </c>
      <c r="D968" t="s">
        <v>15</v>
      </c>
      <c r="E968" t="s">
        <v>42</v>
      </c>
      <c r="F968">
        <v>70883</v>
      </c>
      <c r="G968" s="6">
        <v>60075.361806430243</v>
      </c>
      <c r="H968">
        <v>0</v>
      </c>
    </row>
    <row r="969" spans="1:8" x14ac:dyDescent="0.3">
      <c r="A969" s="5">
        <v>44739</v>
      </c>
      <c r="B969" t="s">
        <v>25</v>
      </c>
      <c r="C969" t="s">
        <v>45</v>
      </c>
      <c r="D969" t="s">
        <v>15</v>
      </c>
      <c r="E969" t="s">
        <v>51</v>
      </c>
      <c r="F969">
        <v>236743</v>
      </c>
      <c r="G969" s="6">
        <v>110077.78055059489</v>
      </c>
      <c r="H969">
        <v>0</v>
      </c>
    </row>
    <row r="970" spans="1:8" x14ac:dyDescent="0.3">
      <c r="A970" s="5">
        <v>44740</v>
      </c>
      <c r="B970" t="s">
        <v>19</v>
      </c>
      <c r="C970" t="s">
        <v>20</v>
      </c>
      <c r="D970" t="s">
        <v>15</v>
      </c>
      <c r="E970" t="s">
        <v>21</v>
      </c>
      <c r="F970">
        <v>165326</v>
      </c>
      <c r="G970" s="6">
        <v>140062.07724601176</v>
      </c>
      <c r="H970">
        <v>16</v>
      </c>
    </row>
    <row r="971" spans="1:8" x14ac:dyDescent="0.3">
      <c r="A971" s="5">
        <v>44740</v>
      </c>
      <c r="B971" t="s">
        <v>13</v>
      </c>
      <c r="C971" t="s">
        <v>14</v>
      </c>
      <c r="D971" t="s">
        <v>15</v>
      </c>
      <c r="E971" t="s">
        <v>41</v>
      </c>
      <c r="F971">
        <v>145143</v>
      </c>
      <c r="G971" s="6">
        <v>67170.93055921192</v>
      </c>
      <c r="H971">
        <v>0</v>
      </c>
    </row>
    <row r="972" spans="1:8" x14ac:dyDescent="0.3">
      <c r="A972" s="5">
        <v>44741</v>
      </c>
      <c r="B972" t="s">
        <v>25</v>
      </c>
      <c r="C972" t="s">
        <v>33</v>
      </c>
      <c r="D972" t="s">
        <v>15</v>
      </c>
      <c r="E972" t="s">
        <v>34</v>
      </c>
      <c r="F972">
        <v>33741</v>
      </c>
      <c r="G972" s="6">
        <v>28578.714737507908</v>
      </c>
      <c r="H972">
        <v>29</v>
      </c>
    </row>
    <row r="973" spans="1:8" x14ac:dyDescent="0.3">
      <c r="A973" s="5">
        <v>44741</v>
      </c>
      <c r="B973" t="s">
        <v>43</v>
      </c>
      <c r="C973" t="s">
        <v>53</v>
      </c>
      <c r="D973" t="s">
        <v>15</v>
      </c>
      <c r="E973" t="s">
        <v>54</v>
      </c>
      <c r="F973">
        <v>100865</v>
      </c>
      <c r="G973" s="6">
        <v>46656.583030280883</v>
      </c>
      <c r="H973">
        <v>0</v>
      </c>
    </row>
    <row r="974" spans="1:8" x14ac:dyDescent="0.3">
      <c r="A974" s="5">
        <v>44742</v>
      </c>
      <c r="B974" t="s">
        <v>29</v>
      </c>
      <c r="C974" t="s">
        <v>30</v>
      </c>
      <c r="D974" t="s">
        <v>15</v>
      </c>
      <c r="E974" t="s">
        <v>48</v>
      </c>
      <c r="F974">
        <v>56246</v>
      </c>
      <c r="G974" s="6">
        <v>47635.815149681417</v>
      </c>
      <c r="H974">
        <v>0</v>
      </c>
    </row>
    <row r="975" spans="1:8" x14ac:dyDescent="0.3">
      <c r="A975" s="5">
        <v>44742</v>
      </c>
      <c r="B975" t="s">
        <v>13</v>
      </c>
      <c r="C975" t="s">
        <v>14</v>
      </c>
      <c r="D975" t="s">
        <v>15</v>
      </c>
      <c r="E975" t="s">
        <v>50</v>
      </c>
      <c r="F975">
        <v>289104</v>
      </c>
      <c r="G975" s="6">
        <v>133214.03447602157</v>
      </c>
      <c r="H975">
        <v>0</v>
      </c>
    </row>
    <row r="976" spans="1:8" x14ac:dyDescent="0.3">
      <c r="A976" s="5">
        <v>44743</v>
      </c>
      <c r="B976" t="s">
        <v>13</v>
      </c>
      <c r="C976" t="s">
        <v>14</v>
      </c>
      <c r="D976" t="s">
        <v>15</v>
      </c>
      <c r="E976" t="s">
        <v>40</v>
      </c>
      <c r="F976">
        <v>223557</v>
      </c>
      <c r="G976" s="6">
        <v>189327.04751847943</v>
      </c>
      <c r="H976">
        <v>0</v>
      </c>
    </row>
    <row r="977" spans="1:8" x14ac:dyDescent="0.3">
      <c r="A977" s="5">
        <v>44743</v>
      </c>
      <c r="B977" t="s">
        <v>13</v>
      </c>
      <c r="C977" t="s">
        <v>14</v>
      </c>
      <c r="D977" t="s">
        <v>15</v>
      </c>
      <c r="E977" t="s">
        <v>50</v>
      </c>
      <c r="F977">
        <v>214754</v>
      </c>
      <c r="G977" s="6">
        <v>97074.932827419412</v>
      </c>
      <c r="H977">
        <v>0</v>
      </c>
    </row>
    <row r="978" spans="1:8" x14ac:dyDescent="0.3">
      <c r="A978" s="5">
        <v>44744</v>
      </c>
      <c r="B978" t="s">
        <v>19</v>
      </c>
      <c r="C978" t="s">
        <v>20</v>
      </c>
      <c r="D978" t="s">
        <v>15</v>
      </c>
      <c r="E978" t="s">
        <v>21</v>
      </c>
      <c r="F978">
        <v>53995</v>
      </c>
      <c r="G978" s="6">
        <v>45695.282789729354</v>
      </c>
      <c r="H978">
        <v>16</v>
      </c>
    </row>
    <row r="979" spans="1:8" x14ac:dyDescent="0.3">
      <c r="A979" s="5">
        <v>44744</v>
      </c>
      <c r="B979" t="s">
        <v>13</v>
      </c>
      <c r="C979" t="s">
        <v>14</v>
      </c>
      <c r="D979" t="s">
        <v>15</v>
      </c>
      <c r="E979" t="s">
        <v>16</v>
      </c>
      <c r="F979">
        <v>61699</v>
      </c>
      <c r="G979" s="6">
        <v>27723.123040831757</v>
      </c>
      <c r="H979">
        <v>15</v>
      </c>
    </row>
    <row r="980" spans="1:8" x14ac:dyDescent="0.3">
      <c r="A980" s="5">
        <v>44745</v>
      </c>
      <c r="B980" t="s">
        <v>19</v>
      </c>
      <c r="C980" t="s">
        <v>20</v>
      </c>
      <c r="D980" t="s">
        <v>15</v>
      </c>
      <c r="E980" t="s">
        <v>21</v>
      </c>
      <c r="F980">
        <v>300717</v>
      </c>
      <c r="G980" s="6">
        <v>254356.5573299024</v>
      </c>
      <c r="H980">
        <v>10</v>
      </c>
    </row>
    <row r="981" spans="1:8" x14ac:dyDescent="0.3">
      <c r="A981" s="5">
        <v>44745</v>
      </c>
      <c r="B981" t="s">
        <v>13</v>
      </c>
      <c r="C981" t="s">
        <v>14</v>
      </c>
      <c r="D981" t="s">
        <v>15</v>
      </c>
      <c r="E981" t="s">
        <v>40</v>
      </c>
      <c r="F981">
        <v>9369</v>
      </c>
      <c r="G981" s="6">
        <v>4129.7593076276062</v>
      </c>
      <c r="H981">
        <v>0</v>
      </c>
    </row>
    <row r="982" spans="1:8" x14ac:dyDescent="0.3">
      <c r="A982" s="5">
        <v>44746</v>
      </c>
      <c r="B982" t="s">
        <v>19</v>
      </c>
      <c r="C982" t="s">
        <v>20</v>
      </c>
      <c r="D982" t="s">
        <v>15</v>
      </c>
      <c r="E982" t="s">
        <v>21</v>
      </c>
      <c r="F982">
        <v>283102</v>
      </c>
      <c r="G982" s="6">
        <v>239452.65110765354</v>
      </c>
      <c r="H982">
        <v>11</v>
      </c>
    </row>
    <row r="983" spans="1:8" x14ac:dyDescent="0.3">
      <c r="A983" s="5">
        <v>44746</v>
      </c>
      <c r="B983" t="s">
        <v>25</v>
      </c>
      <c r="C983" t="s">
        <v>33</v>
      </c>
      <c r="D983" t="s">
        <v>15</v>
      </c>
      <c r="E983" t="s">
        <v>37</v>
      </c>
      <c r="F983">
        <v>33595</v>
      </c>
      <c r="G983" s="6">
        <v>14578.036944153317</v>
      </c>
      <c r="H983">
        <v>0</v>
      </c>
    </row>
    <row r="984" spans="1:8" x14ac:dyDescent="0.3">
      <c r="A984" s="5">
        <v>44747</v>
      </c>
      <c r="B984" t="s">
        <v>13</v>
      </c>
      <c r="C984" t="s">
        <v>14</v>
      </c>
      <c r="D984" t="s">
        <v>15</v>
      </c>
      <c r="E984" t="s">
        <v>50</v>
      </c>
      <c r="F984">
        <v>166438</v>
      </c>
      <c r="G984" s="6">
        <v>140759.70165567196</v>
      </c>
      <c r="H984">
        <v>0</v>
      </c>
    </row>
    <row r="985" spans="1:8" x14ac:dyDescent="0.3">
      <c r="A985" s="5">
        <v>44747</v>
      </c>
      <c r="B985" t="s">
        <v>43</v>
      </c>
      <c r="C985" t="s">
        <v>53</v>
      </c>
      <c r="D985" t="s">
        <v>15</v>
      </c>
      <c r="E985" t="s">
        <v>54</v>
      </c>
      <c r="F985">
        <v>86478</v>
      </c>
      <c r="G985" s="6">
        <v>35625.667994257397</v>
      </c>
      <c r="H985">
        <v>0</v>
      </c>
    </row>
    <row r="986" spans="1:8" x14ac:dyDescent="0.3">
      <c r="A986" s="5">
        <v>44748</v>
      </c>
      <c r="B986" t="s">
        <v>19</v>
      </c>
      <c r="C986" t="s">
        <v>20</v>
      </c>
      <c r="D986" t="s">
        <v>15</v>
      </c>
      <c r="E986" t="s">
        <v>21</v>
      </c>
      <c r="F986">
        <v>198277</v>
      </c>
      <c r="G986" s="6">
        <v>167633.01047806157</v>
      </c>
      <c r="H986">
        <v>10</v>
      </c>
    </row>
    <row r="987" spans="1:8" x14ac:dyDescent="0.3">
      <c r="A987" s="5">
        <v>44748</v>
      </c>
      <c r="B987" t="s">
        <v>22</v>
      </c>
      <c r="C987" t="s">
        <v>23</v>
      </c>
      <c r="D987" t="s">
        <v>15</v>
      </c>
      <c r="E987" t="s">
        <v>46</v>
      </c>
      <c r="F987">
        <v>162638</v>
      </c>
      <c r="G987" s="6">
        <v>65236.484394904466</v>
      </c>
      <c r="H987">
        <v>0</v>
      </c>
    </row>
    <row r="988" spans="1:8" x14ac:dyDescent="0.3">
      <c r="A988" s="5">
        <v>44749</v>
      </c>
      <c r="B988" t="s">
        <v>19</v>
      </c>
      <c r="C988" t="s">
        <v>20</v>
      </c>
      <c r="D988" t="s">
        <v>15</v>
      </c>
      <c r="E988" t="s">
        <v>42</v>
      </c>
      <c r="F988">
        <v>197770</v>
      </c>
      <c r="G988" s="6">
        <v>167203.14326009501</v>
      </c>
      <c r="H988">
        <v>0</v>
      </c>
    </row>
    <row r="989" spans="1:8" x14ac:dyDescent="0.3">
      <c r="A989" s="5">
        <v>44749</v>
      </c>
      <c r="B989" t="s">
        <v>13</v>
      </c>
      <c r="C989" t="s">
        <v>27</v>
      </c>
      <c r="D989" t="s">
        <v>15</v>
      </c>
      <c r="E989" t="s">
        <v>36</v>
      </c>
      <c r="F989">
        <v>135609</v>
      </c>
      <c r="G989" s="6">
        <v>45770.795049880035</v>
      </c>
      <c r="H989">
        <v>0</v>
      </c>
    </row>
    <row r="990" spans="1:8" x14ac:dyDescent="0.3">
      <c r="A990" s="5">
        <v>44750</v>
      </c>
      <c r="B990" t="s">
        <v>19</v>
      </c>
      <c r="C990" t="s">
        <v>20</v>
      </c>
      <c r="D990" t="s">
        <v>15</v>
      </c>
      <c r="E990" t="s">
        <v>42</v>
      </c>
      <c r="F990">
        <v>129741</v>
      </c>
      <c r="G990" s="6">
        <v>109656.54868225379</v>
      </c>
      <c r="H990">
        <v>0</v>
      </c>
    </row>
    <row r="991" spans="1:8" x14ac:dyDescent="0.3">
      <c r="A991" s="5">
        <v>44750</v>
      </c>
      <c r="B991" t="s">
        <v>29</v>
      </c>
      <c r="C991" t="s">
        <v>30</v>
      </c>
      <c r="D991" t="s">
        <v>15</v>
      </c>
      <c r="E991" t="s">
        <v>55</v>
      </c>
      <c r="F991">
        <v>284869</v>
      </c>
      <c r="G991" s="6">
        <v>90487.007332071895</v>
      </c>
      <c r="H991">
        <v>0</v>
      </c>
    </row>
    <row r="992" spans="1:8" x14ac:dyDescent="0.3">
      <c r="A992" s="5">
        <v>44751</v>
      </c>
      <c r="B992" t="s">
        <v>25</v>
      </c>
      <c r="C992" t="s">
        <v>33</v>
      </c>
      <c r="D992" t="s">
        <v>15</v>
      </c>
      <c r="E992" t="s">
        <v>34</v>
      </c>
      <c r="F992">
        <v>198199</v>
      </c>
      <c r="G992" s="6">
        <v>167450.27267946358</v>
      </c>
      <c r="H992">
        <v>29</v>
      </c>
    </row>
    <row r="993" spans="1:8" x14ac:dyDescent="0.3">
      <c r="A993" s="5">
        <v>44751</v>
      </c>
      <c r="B993" t="s">
        <v>29</v>
      </c>
      <c r="C993" t="s">
        <v>30</v>
      </c>
      <c r="D993" t="s">
        <v>15</v>
      </c>
      <c r="E993" t="s">
        <v>56</v>
      </c>
      <c r="F993">
        <v>191027</v>
      </c>
      <c r="G993" s="6">
        <v>60127.17750257998</v>
      </c>
      <c r="H993">
        <v>0</v>
      </c>
    </row>
    <row r="994" spans="1:8" x14ac:dyDescent="0.3">
      <c r="A994" s="5">
        <v>44752</v>
      </c>
      <c r="B994" t="s">
        <v>19</v>
      </c>
      <c r="C994" t="s">
        <v>20</v>
      </c>
      <c r="D994" t="s">
        <v>15</v>
      </c>
      <c r="E994" t="s">
        <v>21</v>
      </c>
      <c r="F994">
        <v>267185</v>
      </c>
      <c r="G994" s="6">
        <v>225706.16080091737</v>
      </c>
      <c r="H994">
        <v>16</v>
      </c>
    </row>
    <row r="995" spans="1:8" x14ac:dyDescent="0.3">
      <c r="A995" s="5">
        <v>44752</v>
      </c>
      <c r="B995" t="s">
        <v>29</v>
      </c>
      <c r="C995" t="s">
        <v>30</v>
      </c>
      <c r="D995" t="s">
        <v>15</v>
      </c>
      <c r="E995" t="s">
        <v>55</v>
      </c>
      <c r="F995">
        <v>34771</v>
      </c>
      <c r="G995" s="6">
        <v>10939.191011235956</v>
      </c>
      <c r="H995">
        <v>0</v>
      </c>
    </row>
    <row r="996" spans="1:8" x14ac:dyDescent="0.3">
      <c r="A996" s="5">
        <v>44753</v>
      </c>
      <c r="B996" t="s">
        <v>19</v>
      </c>
      <c r="C996" t="s">
        <v>20</v>
      </c>
      <c r="D996" t="s">
        <v>15</v>
      </c>
      <c r="E996" t="s">
        <v>21</v>
      </c>
      <c r="F996">
        <v>31284</v>
      </c>
      <c r="G996" s="6">
        <v>26425.816926926062</v>
      </c>
      <c r="H996">
        <v>10</v>
      </c>
    </row>
    <row r="997" spans="1:8" x14ac:dyDescent="0.3">
      <c r="A997" s="5">
        <v>44753</v>
      </c>
      <c r="B997" t="s">
        <v>29</v>
      </c>
      <c r="C997" t="s">
        <v>30</v>
      </c>
      <c r="D997" t="s">
        <v>15</v>
      </c>
      <c r="E997" t="s">
        <v>55</v>
      </c>
      <c r="F997">
        <v>301967</v>
      </c>
      <c r="G997" s="6">
        <v>94600.968407668232</v>
      </c>
      <c r="H997">
        <v>0</v>
      </c>
    </row>
    <row r="998" spans="1:8" x14ac:dyDescent="0.3">
      <c r="A998" s="5">
        <v>44754</v>
      </c>
      <c r="B998" t="s">
        <v>19</v>
      </c>
      <c r="C998" t="s">
        <v>20</v>
      </c>
      <c r="D998" t="s">
        <v>15</v>
      </c>
      <c r="E998" t="s">
        <v>42</v>
      </c>
      <c r="F998">
        <v>160116</v>
      </c>
      <c r="G998" s="6">
        <v>135249.3737698094</v>
      </c>
      <c r="H998">
        <v>0</v>
      </c>
    </row>
    <row r="999" spans="1:8" x14ac:dyDescent="0.3">
      <c r="A999" s="5">
        <v>44754</v>
      </c>
      <c r="B999" t="s">
        <v>29</v>
      </c>
      <c r="C999" t="s">
        <v>30</v>
      </c>
      <c r="D999" t="s">
        <v>15</v>
      </c>
      <c r="E999" t="s">
        <v>55</v>
      </c>
      <c r="F999">
        <v>150032</v>
      </c>
      <c r="G999" s="6">
        <v>46740.790358845217</v>
      </c>
      <c r="H999">
        <v>0</v>
      </c>
    </row>
    <row r="1000" spans="1:8" x14ac:dyDescent="0.3">
      <c r="A1000" s="5">
        <v>44755</v>
      </c>
      <c r="B1000" t="s">
        <v>13</v>
      </c>
      <c r="C1000" t="s">
        <v>17</v>
      </c>
      <c r="D1000" t="s">
        <v>15</v>
      </c>
      <c r="E1000" t="s">
        <v>18</v>
      </c>
      <c r="F1000">
        <v>252126</v>
      </c>
      <c r="G1000" s="6">
        <v>212795.04062033468</v>
      </c>
      <c r="H1000">
        <v>10</v>
      </c>
    </row>
    <row r="1001" spans="1:8" x14ac:dyDescent="0.3">
      <c r="A1001" s="5">
        <v>44755</v>
      </c>
      <c r="B1001" t="s">
        <v>29</v>
      </c>
      <c r="C1001" t="s">
        <v>30</v>
      </c>
      <c r="D1001" t="s">
        <v>15</v>
      </c>
      <c r="E1001" t="s">
        <v>56</v>
      </c>
      <c r="F1001">
        <v>58765</v>
      </c>
      <c r="G1001" s="6">
        <v>18245.886202508635</v>
      </c>
      <c r="H1001">
        <v>0</v>
      </c>
    </row>
    <row r="1002" spans="1:8" x14ac:dyDescent="0.3">
      <c r="A1002" s="5">
        <v>44756</v>
      </c>
      <c r="B1002" t="s">
        <v>13</v>
      </c>
      <c r="C1002" t="s">
        <v>14</v>
      </c>
      <c r="D1002" t="s">
        <v>15</v>
      </c>
      <c r="E1002" t="s">
        <v>50</v>
      </c>
      <c r="F1002">
        <v>193141</v>
      </c>
      <c r="G1002" s="6">
        <v>162991.739214776</v>
      </c>
      <c r="H1002">
        <v>0</v>
      </c>
    </row>
    <row r="1003" spans="1:8" x14ac:dyDescent="0.3">
      <c r="A1003" s="5">
        <v>44756</v>
      </c>
      <c r="B1003" t="s">
        <v>29</v>
      </c>
      <c r="C1003" t="s">
        <v>30</v>
      </c>
      <c r="D1003" t="s">
        <v>15</v>
      </c>
      <c r="E1003" t="s">
        <v>56</v>
      </c>
      <c r="F1003">
        <v>25078</v>
      </c>
      <c r="G1003" s="6">
        <v>7736.5049914779647</v>
      </c>
      <c r="H1003">
        <v>0</v>
      </c>
    </row>
    <row r="1004" spans="1:8" x14ac:dyDescent="0.3">
      <c r="A1004" s="5">
        <v>44757</v>
      </c>
      <c r="B1004" t="s">
        <v>19</v>
      </c>
      <c r="C1004" t="s">
        <v>20</v>
      </c>
      <c r="D1004" t="s">
        <v>15</v>
      </c>
      <c r="E1004" t="s">
        <v>21</v>
      </c>
      <c r="F1004">
        <v>154026</v>
      </c>
      <c r="G1004" s="6">
        <v>129938.10156310754</v>
      </c>
      <c r="H1004">
        <v>11</v>
      </c>
    </row>
    <row r="1005" spans="1:8" x14ac:dyDescent="0.3">
      <c r="A1005" s="5">
        <v>44757</v>
      </c>
      <c r="B1005" t="s">
        <v>29</v>
      </c>
      <c r="C1005" t="s">
        <v>30</v>
      </c>
      <c r="D1005" t="s">
        <v>15</v>
      </c>
      <c r="E1005" t="s">
        <v>55</v>
      </c>
      <c r="F1005">
        <v>145289</v>
      </c>
      <c r="G1005" s="6">
        <v>44688.997997892518</v>
      </c>
      <c r="H1005">
        <v>0</v>
      </c>
    </row>
    <row r="1006" spans="1:8" x14ac:dyDescent="0.3">
      <c r="A1006" s="5">
        <v>44758</v>
      </c>
      <c r="B1006" t="s">
        <v>19</v>
      </c>
      <c r="C1006" t="s">
        <v>20</v>
      </c>
      <c r="D1006" t="s">
        <v>15</v>
      </c>
      <c r="E1006" t="s">
        <v>21</v>
      </c>
      <c r="F1006">
        <v>117850</v>
      </c>
      <c r="G1006" s="6">
        <v>99414.993992791351</v>
      </c>
      <c r="H1006">
        <v>16</v>
      </c>
    </row>
    <row r="1007" spans="1:8" x14ac:dyDescent="0.3">
      <c r="A1007" s="5">
        <v>44758</v>
      </c>
      <c r="B1007" t="s">
        <v>29</v>
      </c>
      <c r="C1007" t="s">
        <v>30</v>
      </c>
      <c r="D1007" t="s">
        <v>15</v>
      </c>
      <c r="E1007" t="s">
        <v>56</v>
      </c>
      <c r="F1007">
        <v>133254</v>
      </c>
      <c r="G1007" s="6">
        <v>39739.289576229909</v>
      </c>
      <c r="H1007">
        <v>0</v>
      </c>
    </row>
    <row r="1008" spans="1:8" x14ac:dyDescent="0.3">
      <c r="A1008" s="5">
        <v>44759</v>
      </c>
      <c r="B1008" t="s">
        <v>29</v>
      </c>
      <c r="C1008" t="s">
        <v>30</v>
      </c>
      <c r="D1008" t="s">
        <v>15</v>
      </c>
      <c r="E1008" t="s">
        <v>48</v>
      </c>
      <c r="F1008">
        <v>295654</v>
      </c>
      <c r="G1008" s="6">
        <v>249336.91035965274</v>
      </c>
      <c r="H1008">
        <v>0</v>
      </c>
    </row>
    <row r="1009" spans="1:8" x14ac:dyDescent="0.3">
      <c r="A1009" s="5">
        <v>44759</v>
      </c>
      <c r="B1009" t="s">
        <v>29</v>
      </c>
      <c r="C1009" t="s">
        <v>30</v>
      </c>
      <c r="D1009" t="s">
        <v>15</v>
      </c>
      <c r="E1009" t="s">
        <v>57</v>
      </c>
      <c r="F1009">
        <v>241844</v>
      </c>
      <c r="G1009" s="6">
        <v>71994.484488448841</v>
      </c>
      <c r="H1009">
        <v>0</v>
      </c>
    </row>
    <row r="1010" spans="1:8" x14ac:dyDescent="0.3">
      <c r="A1010" s="5">
        <v>44760</v>
      </c>
      <c r="B1010" t="s">
        <v>13</v>
      </c>
      <c r="C1010" t="s">
        <v>14</v>
      </c>
      <c r="D1010" t="s">
        <v>15</v>
      </c>
      <c r="E1010" t="s">
        <v>50</v>
      </c>
      <c r="F1010">
        <v>214302</v>
      </c>
      <c r="G1010" s="6">
        <v>180709.12972118426</v>
      </c>
      <c r="H1010">
        <v>0</v>
      </c>
    </row>
    <row r="1011" spans="1:8" x14ac:dyDescent="0.3">
      <c r="A1011" s="5">
        <v>44760</v>
      </c>
      <c r="B1011" t="s">
        <v>29</v>
      </c>
      <c r="C1011" t="s">
        <v>30</v>
      </c>
      <c r="D1011" t="s">
        <v>15</v>
      </c>
      <c r="E1011" t="s">
        <v>56</v>
      </c>
      <c r="F1011">
        <v>22791</v>
      </c>
      <c r="G1011" s="6">
        <v>6738.9001308329698</v>
      </c>
      <c r="H1011">
        <v>0</v>
      </c>
    </row>
    <row r="1012" spans="1:8" x14ac:dyDescent="0.3">
      <c r="A1012" s="5">
        <v>44761</v>
      </c>
      <c r="B1012" t="s">
        <v>19</v>
      </c>
      <c r="C1012" t="s">
        <v>20</v>
      </c>
      <c r="D1012" t="s">
        <v>15</v>
      </c>
      <c r="E1012" t="s">
        <v>21</v>
      </c>
      <c r="F1012">
        <v>278317</v>
      </c>
      <c r="G1012" s="6">
        <v>234562.90689300414</v>
      </c>
      <c r="H1012">
        <v>10</v>
      </c>
    </row>
    <row r="1013" spans="1:8" x14ac:dyDescent="0.3">
      <c r="A1013" s="5">
        <v>44761</v>
      </c>
      <c r="B1013" t="s">
        <v>29</v>
      </c>
      <c r="C1013" t="s">
        <v>30</v>
      </c>
      <c r="D1013" t="s">
        <v>15</v>
      </c>
      <c r="E1013" t="s">
        <v>56</v>
      </c>
      <c r="F1013">
        <v>156379</v>
      </c>
      <c r="G1013" s="6">
        <v>46185.310178263368</v>
      </c>
      <c r="H1013">
        <v>0</v>
      </c>
    </row>
    <row r="1014" spans="1:8" x14ac:dyDescent="0.3">
      <c r="A1014" s="5">
        <v>44762</v>
      </c>
      <c r="B1014" t="s">
        <v>19</v>
      </c>
      <c r="C1014" t="s">
        <v>20</v>
      </c>
      <c r="D1014" t="s">
        <v>15</v>
      </c>
      <c r="E1014" t="s">
        <v>42</v>
      </c>
      <c r="F1014">
        <v>171788</v>
      </c>
      <c r="G1014" s="6">
        <v>144751.68222358389</v>
      </c>
      <c r="H1014">
        <v>0</v>
      </c>
    </row>
    <row r="1015" spans="1:8" x14ac:dyDescent="0.3">
      <c r="A1015" s="5">
        <v>44762</v>
      </c>
      <c r="B1015" t="s">
        <v>29</v>
      </c>
      <c r="C1015" t="s">
        <v>30</v>
      </c>
      <c r="D1015" t="s">
        <v>15</v>
      </c>
      <c r="E1015" t="s">
        <v>57</v>
      </c>
      <c r="F1015">
        <v>243989</v>
      </c>
      <c r="G1015" s="6">
        <v>71933.011952191227</v>
      </c>
      <c r="H1015">
        <v>0</v>
      </c>
    </row>
    <row r="1016" spans="1:8" x14ac:dyDescent="0.3">
      <c r="A1016" s="5">
        <v>44763</v>
      </c>
      <c r="B1016" t="s">
        <v>19</v>
      </c>
      <c r="C1016" t="s">
        <v>20</v>
      </c>
      <c r="D1016" t="s">
        <v>15</v>
      </c>
      <c r="E1016" t="s">
        <v>21</v>
      </c>
      <c r="F1016">
        <v>285482</v>
      </c>
      <c r="G1016" s="6">
        <v>240449.55500207556</v>
      </c>
      <c r="H1016">
        <v>11</v>
      </c>
    </row>
    <row r="1017" spans="1:8" x14ac:dyDescent="0.3">
      <c r="A1017" s="5">
        <v>44763</v>
      </c>
      <c r="B1017" t="s">
        <v>29</v>
      </c>
      <c r="C1017" t="s">
        <v>30</v>
      </c>
      <c r="D1017" t="s">
        <v>15</v>
      </c>
      <c r="E1017" t="s">
        <v>56</v>
      </c>
      <c r="F1017">
        <v>118546</v>
      </c>
      <c r="G1017" s="6">
        <v>34697.605818548727</v>
      </c>
      <c r="H1017">
        <v>0</v>
      </c>
    </row>
    <row r="1018" spans="1:8" x14ac:dyDescent="0.3">
      <c r="A1018" s="5">
        <v>44764</v>
      </c>
      <c r="B1018" t="s">
        <v>19</v>
      </c>
      <c r="C1018" t="s">
        <v>20</v>
      </c>
      <c r="D1018" t="s">
        <v>15</v>
      </c>
      <c r="E1018" t="s">
        <v>21</v>
      </c>
      <c r="F1018">
        <v>199393</v>
      </c>
      <c r="G1018" s="6">
        <v>167937.0353448276</v>
      </c>
      <c r="H1018">
        <v>16</v>
      </c>
    </row>
    <row r="1019" spans="1:8" x14ac:dyDescent="0.3">
      <c r="A1019" s="5">
        <v>44764</v>
      </c>
      <c r="B1019" t="s">
        <v>29</v>
      </c>
      <c r="C1019" t="s">
        <v>30</v>
      </c>
      <c r="D1019" t="s">
        <v>15</v>
      </c>
      <c r="E1019" t="s">
        <v>57</v>
      </c>
      <c r="F1019">
        <v>67265</v>
      </c>
      <c r="G1019" s="6">
        <v>19668.211941562564</v>
      </c>
      <c r="H1019">
        <v>0</v>
      </c>
    </row>
    <row r="1020" spans="1:8" x14ac:dyDescent="0.3">
      <c r="A1020" s="5">
        <v>44765</v>
      </c>
      <c r="B1020" t="s">
        <v>29</v>
      </c>
      <c r="C1020" t="s">
        <v>30</v>
      </c>
      <c r="D1020" t="s">
        <v>15</v>
      </c>
      <c r="E1020" t="s">
        <v>48</v>
      </c>
      <c r="F1020">
        <v>249419</v>
      </c>
      <c r="G1020" s="6">
        <v>209954.97107864544</v>
      </c>
      <c r="H1020">
        <v>0</v>
      </c>
    </row>
    <row r="1021" spans="1:8" x14ac:dyDescent="0.3">
      <c r="A1021" s="5">
        <v>44765</v>
      </c>
      <c r="B1021" t="s">
        <v>29</v>
      </c>
      <c r="C1021" t="s">
        <v>30</v>
      </c>
      <c r="D1021" t="s">
        <v>15</v>
      </c>
      <c r="E1021" t="s">
        <v>55</v>
      </c>
      <c r="F1021">
        <v>209696</v>
      </c>
      <c r="G1021" s="6">
        <v>61216.692408846386</v>
      </c>
      <c r="H1021">
        <v>0</v>
      </c>
    </row>
    <row r="1022" spans="1:8" x14ac:dyDescent="0.3">
      <c r="A1022" s="5">
        <v>44766</v>
      </c>
      <c r="B1022" t="s">
        <v>19</v>
      </c>
      <c r="C1022" t="s">
        <v>20</v>
      </c>
      <c r="D1022" t="s">
        <v>15</v>
      </c>
      <c r="E1022" t="s">
        <v>21</v>
      </c>
      <c r="F1022">
        <v>148739</v>
      </c>
      <c r="G1022" s="6">
        <v>125156.7596507353</v>
      </c>
      <c r="H1022">
        <v>11</v>
      </c>
    </row>
    <row r="1023" spans="1:8" x14ac:dyDescent="0.3">
      <c r="A1023" s="5">
        <v>44766</v>
      </c>
      <c r="B1023" t="s">
        <v>29</v>
      </c>
      <c r="C1023" t="s">
        <v>30</v>
      </c>
      <c r="D1023" t="s">
        <v>15</v>
      </c>
      <c r="E1023" t="s">
        <v>56</v>
      </c>
      <c r="F1023">
        <v>131855</v>
      </c>
      <c r="G1023" s="6">
        <v>38318.267766497462</v>
      </c>
      <c r="H1023">
        <v>0</v>
      </c>
    </row>
    <row r="1024" spans="1:8" x14ac:dyDescent="0.3">
      <c r="A1024" s="5">
        <v>44767</v>
      </c>
      <c r="B1024" t="s">
        <v>19</v>
      </c>
      <c r="C1024" t="s">
        <v>20</v>
      </c>
      <c r="D1024" t="s">
        <v>15</v>
      </c>
      <c r="E1024" t="s">
        <v>21</v>
      </c>
      <c r="F1024">
        <v>40816</v>
      </c>
      <c r="G1024" s="6">
        <v>34335.048850798601</v>
      </c>
      <c r="H1024">
        <v>10</v>
      </c>
    </row>
    <row r="1025" spans="1:8" x14ac:dyDescent="0.3">
      <c r="A1025" s="5">
        <v>44767</v>
      </c>
      <c r="B1025" t="s">
        <v>29</v>
      </c>
      <c r="C1025" t="s">
        <v>30</v>
      </c>
      <c r="D1025" t="s">
        <v>15</v>
      </c>
      <c r="E1025" t="s">
        <v>55</v>
      </c>
      <c r="F1025">
        <v>122410</v>
      </c>
      <c r="G1025" s="6">
        <v>35159.71876440756</v>
      </c>
      <c r="H1025">
        <v>0</v>
      </c>
    </row>
    <row r="1026" spans="1:8" x14ac:dyDescent="0.3">
      <c r="A1026" s="5">
        <v>44768</v>
      </c>
      <c r="B1026" t="s">
        <v>13</v>
      </c>
      <c r="C1026" t="s">
        <v>17</v>
      </c>
      <c r="D1026" t="s">
        <v>15</v>
      </c>
      <c r="E1026" t="s">
        <v>18</v>
      </c>
      <c r="F1026">
        <v>164393</v>
      </c>
      <c r="G1026" s="6">
        <v>138286.32213752906</v>
      </c>
      <c r="H1026">
        <v>10</v>
      </c>
    </row>
    <row r="1027" spans="1:8" x14ac:dyDescent="0.3">
      <c r="A1027" s="5">
        <v>44768</v>
      </c>
      <c r="B1027" t="s">
        <v>29</v>
      </c>
      <c r="C1027" t="s">
        <v>30</v>
      </c>
      <c r="D1027" t="s">
        <v>15</v>
      </c>
      <c r="E1027" t="s">
        <v>55</v>
      </c>
      <c r="F1027">
        <v>870</v>
      </c>
      <c r="G1027" s="6">
        <v>248.01284109149279</v>
      </c>
      <c r="H1027">
        <v>0</v>
      </c>
    </row>
    <row r="1028" spans="1:8" x14ac:dyDescent="0.3">
      <c r="A1028" s="5">
        <v>44769</v>
      </c>
      <c r="B1028" t="s">
        <v>29</v>
      </c>
      <c r="C1028" t="s">
        <v>30</v>
      </c>
      <c r="D1028" t="s">
        <v>15</v>
      </c>
      <c r="E1028" t="s">
        <v>48</v>
      </c>
      <c r="F1028">
        <v>225551</v>
      </c>
      <c r="G1028" s="6">
        <v>189694.91203231292</v>
      </c>
      <c r="H1028">
        <v>0</v>
      </c>
    </row>
    <row r="1029" spans="1:8" x14ac:dyDescent="0.3">
      <c r="A1029" s="5">
        <v>44769</v>
      </c>
      <c r="B1029" t="s">
        <v>29</v>
      </c>
      <c r="C1029" t="s">
        <v>30</v>
      </c>
      <c r="D1029" t="s">
        <v>15</v>
      </c>
      <c r="E1029" t="s">
        <v>55</v>
      </c>
      <c r="F1029">
        <v>157839</v>
      </c>
      <c r="G1029" s="6">
        <v>44948.447125932427</v>
      </c>
      <c r="H1029">
        <v>0</v>
      </c>
    </row>
    <row r="1030" spans="1:8" x14ac:dyDescent="0.3">
      <c r="A1030" s="5">
        <v>44770</v>
      </c>
      <c r="B1030" t="s">
        <v>29</v>
      </c>
      <c r="C1030" t="s">
        <v>30</v>
      </c>
      <c r="D1030" t="s">
        <v>15</v>
      </c>
      <c r="E1030" t="s">
        <v>48</v>
      </c>
      <c r="F1030">
        <v>178514</v>
      </c>
      <c r="G1030" s="6">
        <v>150086.09836308419</v>
      </c>
      <c r="H1030">
        <v>0</v>
      </c>
    </row>
    <row r="1031" spans="1:8" x14ac:dyDescent="0.3">
      <c r="A1031" s="5">
        <v>44770</v>
      </c>
      <c r="B1031" t="s">
        <v>29</v>
      </c>
      <c r="C1031" t="s">
        <v>30</v>
      </c>
      <c r="D1031" t="s">
        <v>15</v>
      </c>
      <c r="E1031" t="s">
        <v>55</v>
      </c>
      <c r="F1031">
        <v>152998</v>
      </c>
      <c r="G1031" s="6">
        <v>43372.118778552533</v>
      </c>
      <c r="H1031">
        <v>0</v>
      </c>
    </row>
    <row r="1032" spans="1:8" x14ac:dyDescent="0.3">
      <c r="A1032" s="5">
        <v>44771</v>
      </c>
      <c r="B1032" t="s">
        <v>19</v>
      </c>
      <c r="C1032" t="s">
        <v>20</v>
      </c>
      <c r="D1032" t="s">
        <v>15</v>
      </c>
      <c r="E1032" t="s">
        <v>21</v>
      </c>
      <c r="F1032">
        <v>40157</v>
      </c>
      <c r="G1032" s="6">
        <v>33756.639614643544</v>
      </c>
      <c r="H1032">
        <v>11</v>
      </c>
    </row>
    <row r="1033" spans="1:8" x14ac:dyDescent="0.3">
      <c r="A1033" s="5">
        <v>44771</v>
      </c>
      <c r="B1033" t="s">
        <v>29</v>
      </c>
      <c r="C1033" t="s">
        <v>30</v>
      </c>
      <c r="D1033" t="s">
        <v>15</v>
      </c>
      <c r="E1033" t="s">
        <v>57</v>
      </c>
      <c r="F1033">
        <v>212168</v>
      </c>
      <c r="G1033" s="6">
        <v>59817.566526455608</v>
      </c>
      <c r="H1033">
        <v>0</v>
      </c>
    </row>
    <row r="1034" spans="1:8" x14ac:dyDescent="0.3">
      <c r="A1034" s="5">
        <v>44772</v>
      </c>
      <c r="B1034" t="s">
        <v>29</v>
      </c>
      <c r="C1034" t="s">
        <v>30</v>
      </c>
      <c r="D1034" t="s">
        <v>15</v>
      </c>
      <c r="E1034" t="s">
        <v>48</v>
      </c>
      <c r="F1034">
        <v>213862</v>
      </c>
      <c r="G1034" s="6">
        <v>179773.03669838133</v>
      </c>
      <c r="H1034">
        <v>0</v>
      </c>
    </row>
    <row r="1035" spans="1:8" x14ac:dyDescent="0.3">
      <c r="A1035" s="5">
        <v>44772</v>
      </c>
      <c r="B1035" t="s">
        <v>29</v>
      </c>
      <c r="C1035" t="s">
        <v>30</v>
      </c>
      <c r="D1035" t="s">
        <v>15</v>
      </c>
      <c r="E1035" t="s">
        <v>57</v>
      </c>
      <c r="F1035">
        <v>76863</v>
      </c>
      <c r="G1035" s="6">
        <v>21625.73065376918</v>
      </c>
      <c r="H1035">
        <v>0</v>
      </c>
    </row>
    <row r="1036" spans="1:8" x14ac:dyDescent="0.3">
      <c r="A1036" s="5">
        <v>44773</v>
      </c>
      <c r="B1036" t="s">
        <v>29</v>
      </c>
      <c r="C1036" t="s">
        <v>30</v>
      </c>
      <c r="D1036" t="s">
        <v>15</v>
      </c>
      <c r="E1036" t="s">
        <v>48</v>
      </c>
      <c r="F1036">
        <v>76072</v>
      </c>
      <c r="G1036" s="6">
        <v>63924.717061425617</v>
      </c>
      <c r="H1036">
        <v>0</v>
      </c>
    </row>
    <row r="1037" spans="1:8" x14ac:dyDescent="0.3">
      <c r="A1037" s="5">
        <v>44773</v>
      </c>
      <c r="B1037" t="s">
        <v>29</v>
      </c>
      <c r="C1037" t="s">
        <v>30</v>
      </c>
      <c r="D1037" t="s">
        <v>15</v>
      </c>
      <c r="E1037" t="s">
        <v>57</v>
      </c>
      <c r="F1037">
        <v>2147</v>
      </c>
      <c r="G1037" s="6">
        <v>603.41204321961879</v>
      </c>
      <c r="H1037">
        <v>0</v>
      </c>
    </row>
    <row r="1038" spans="1:8" x14ac:dyDescent="0.3">
      <c r="A1038" s="5">
        <v>44774</v>
      </c>
      <c r="B1038" t="s">
        <v>29</v>
      </c>
      <c r="C1038" t="s">
        <v>30</v>
      </c>
      <c r="D1038" t="s">
        <v>15</v>
      </c>
      <c r="E1038" t="s">
        <v>31</v>
      </c>
      <c r="F1038">
        <v>127404</v>
      </c>
      <c r="G1038" s="6">
        <v>107046.99455105426</v>
      </c>
      <c r="H1038">
        <v>15</v>
      </c>
    </row>
    <row r="1039" spans="1:8" x14ac:dyDescent="0.3">
      <c r="A1039" s="5">
        <v>44774</v>
      </c>
      <c r="B1039" t="s">
        <v>29</v>
      </c>
      <c r="C1039" t="s">
        <v>30</v>
      </c>
      <c r="D1039" t="s">
        <v>15</v>
      </c>
      <c r="E1039" t="s">
        <v>55</v>
      </c>
      <c r="F1039">
        <v>233373</v>
      </c>
      <c r="G1039" s="6">
        <v>65374.397517101592</v>
      </c>
      <c r="H1039">
        <v>0</v>
      </c>
    </row>
    <row r="1040" spans="1:8" x14ac:dyDescent="0.3">
      <c r="A1040" s="5">
        <v>44775</v>
      </c>
      <c r="B1040" t="s">
        <v>19</v>
      </c>
      <c r="C1040" t="s">
        <v>20</v>
      </c>
      <c r="D1040" t="s">
        <v>15</v>
      </c>
      <c r="E1040" t="s">
        <v>21</v>
      </c>
      <c r="F1040">
        <v>193648</v>
      </c>
      <c r="G1040" s="6">
        <v>162512.43921568626</v>
      </c>
      <c r="H1040">
        <v>10</v>
      </c>
    </row>
    <row r="1041" spans="1:8" x14ac:dyDescent="0.3">
      <c r="A1041" s="5">
        <v>44775</v>
      </c>
      <c r="B1041" t="s">
        <v>29</v>
      </c>
      <c r="C1041" t="s">
        <v>30</v>
      </c>
      <c r="D1041" t="s">
        <v>15</v>
      </c>
      <c r="E1041" t="s">
        <v>56</v>
      </c>
      <c r="F1041">
        <v>126511</v>
      </c>
      <c r="G1041" s="6">
        <v>35339.540970485243</v>
      </c>
      <c r="H1041">
        <v>0</v>
      </c>
    </row>
    <row r="1042" spans="1:8" x14ac:dyDescent="0.3">
      <c r="A1042" s="5">
        <v>44776</v>
      </c>
      <c r="B1042" t="s">
        <v>19</v>
      </c>
      <c r="C1042" t="s">
        <v>20</v>
      </c>
      <c r="D1042" t="s">
        <v>15</v>
      </c>
      <c r="E1042" t="s">
        <v>21</v>
      </c>
      <c r="F1042">
        <v>300562</v>
      </c>
      <c r="G1042" s="6">
        <v>252217.23940149625</v>
      </c>
      <c r="H1042">
        <v>16</v>
      </c>
    </row>
    <row r="1043" spans="1:8" x14ac:dyDescent="0.3">
      <c r="A1043" s="5">
        <v>44776</v>
      </c>
      <c r="B1043" t="s">
        <v>29</v>
      </c>
      <c r="C1043" t="s">
        <v>30</v>
      </c>
      <c r="D1043" t="s">
        <v>15</v>
      </c>
      <c r="E1043" t="s">
        <v>55</v>
      </c>
      <c r="F1043">
        <v>173378</v>
      </c>
      <c r="G1043" s="6">
        <v>48375.171932158293</v>
      </c>
      <c r="H1043">
        <v>0</v>
      </c>
    </row>
    <row r="1044" spans="1:8" x14ac:dyDescent="0.3">
      <c r="A1044" s="5">
        <v>44777</v>
      </c>
      <c r="B1044" t="s">
        <v>13</v>
      </c>
      <c r="C1044" t="s">
        <v>14</v>
      </c>
      <c r="D1044" t="s">
        <v>15</v>
      </c>
      <c r="E1044" t="s">
        <v>50</v>
      </c>
      <c r="F1044">
        <v>280474</v>
      </c>
      <c r="G1044" s="6">
        <v>235328.08438181513</v>
      </c>
      <c r="H1044">
        <v>0</v>
      </c>
    </row>
    <row r="1045" spans="1:8" x14ac:dyDescent="0.3">
      <c r="A1045" s="5">
        <v>44777</v>
      </c>
      <c r="B1045" t="s">
        <v>29</v>
      </c>
      <c r="C1045" t="s">
        <v>30</v>
      </c>
      <c r="D1045" t="s">
        <v>15</v>
      </c>
      <c r="E1045" t="s">
        <v>57</v>
      </c>
      <c r="F1045">
        <v>274216</v>
      </c>
      <c r="G1045" s="6">
        <v>76460.425717111779</v>
      </c>
      <c r="H1045">
        <v>0</v>
      </c>
    </row>
    <row r="1046" spans="1:8" x14ac:dyDescent="0.3">
      <c r="A1046" s="5">
        <v>44778</v>
      </c>
      <c r="B1046" t="s">
        <v>13</v>
      </c>
      <c r="C1046" t="s">
        <v>14</v>
      </c>
      <c r="D1046" t="s">
        <v>15</v>
      </c>
      <c r="E1046" t="s">
        <v>50</v>
      </c>
      <c r="F1046">
        <v>10272</v>
      </c>
      <c r="G1046" s="6">
        <v>8616.0189190351302</v>
      </c>
      <c r="H1046">
        <v>0</v>
      </c>
    </row>
    <row r="1047" spans="1:8" x14ac:dyDescent="0.3">
      <c r="A1047" s="5">
        <v>44778</v>
      </c>
      <c r="B1047" t="s">
        <v>29</v>
      </c>
      <c r="C1047" t="s">
        <v>30</v>
      </c>
      <c r="D1047" t="s">
        <v>15</v>
      </c>
      <c r="E1047" t="s">
        <v>57</v>
      </c>
      <c r="F1047">
        <v>207802</v>
      </c>
      <c r="G1047" s="6">
        <v>57915.569957601459</v>
      </c>
      <c r="H1047">
        <v>0</v>
      </c>
    </row>
    <row r="1048" spans="1:8" x14ac:dyDescent="0.3">
      <c r="A1048" s="5">
        <v>44779</v>
      </c>
      <c r="B1048" t="s">
        <v>19</v>
      </c>
      <c r="C1048" t="s">
        <v>20</v>
      </c>
      <c r="D1048" t="s">
        <v>15</v>
      </c>
      <c r="E1048" t="s">
        <v>42</v>
      </c>
      <c r="F1048">
        <v>202718</v>
      </c>
      <c r="G1048" s="6">
        <v>170002.94183861307</v>
      </c>
      <c r="H1048">
        <v>0</v>
      </c>
    </row>
    <row r="1049" spans="1:8" x14ac:dyDescent="0.3">
      <c r="A1049" s="5">
        <v>44779</v>
      </c>
      <c r="B1049" t="s">
        <v>29</v>
      </c>
      <c r="C1049" t="s">
        <v>30</v>
      </c>
      <c r="D1049" t="s">
        <v>15</v>
      </c>
      <c r="E1049" t="s">
        <v>55</v>
      </c>
      <c r="F1049">
        <v>192232</v>
      </c>
      <c r="G1049" s="6">
        <v>53523.069346033219</v>
      </c>
      <c r="H1049">
        <v>0</v>
      </c>
    </row>
    <row r="1050" spans="1:8" x14ac:dyDescent="0.3">
      <c r="A1050" s="5">
        <v>44780</v>
      </c>
      <c r="B1050" t="s">
        <v>19</v>
      </c>
      <c r="C1050" t="s">
        <v>20</v>
      </c>
      <c r="D1050" t="s">
        <v>15</v>
      </c>
      <c r="E1050" t="s">
        <v>21</v>
      </c>
      <c r="F1050">
        <v>1170</v>
      </c>
      <c r="G1050" s="6">
        <v>980.8837191147195</v>
      </c>
      <c r="H1050">
        <v>10</v>
      </c>
    </row>
    <row r="1051" spans="1:8" x14ac:dyDescent="0.3">
      <c r="A1051" s="5">
        <v>44780</v>
      </c>
      <c r="B1051" t="s">
        <v>29</v>
      </c>
      <c r="C1051" t="s">
        <v>30</v>
      </c>
      <c r="D1051" t="s">
        <v>15</v>
      </c>
      <c r="E1051" t="s">
        <v>57</v>
      </c>
      <c r="F1051">
        <v>146758</v>
      </c>
      <c r="G1051" s="6">
        <v>40774.720638272905</v>
      </c>
      <c r="H1051">
        <v>0</v>
      </c>
    </row>
    <row r="1052" spans="1:8" x14ac:dyDescent="0.3">
      <c r="A1052" s="5">
        <v>44781</v>
      </c>
      <c r="B1052" t="s">
        <v>25</v>
      </c>
      <c r="C1052" t="s">
        <v>33</v>
      </c>
      <c r="D1052" t="s">
        <v>15</v>
      </c>
      <c r="E1052" t="s">
        <v>34</v>
      </c>
      <c r="F1052">
        <v>92466</v>
      </c>
      <c r="G1052" s="6">
        <v>77516.693181818191</v>
      </c>
      <c r="H1052">
        <v>29</v>
      </c>
    </row>
    <row r="1053" spans="1:8" x14ac:dyDescent="0.3">
      <c r="A1053" s="5">
        <v>44781</v>
      </c>
      <c r="B1053" t="s">
        <v>29</v>
      </c>
      <c r="C1053" t="s">
        <v>30</v>
      </c>
      <c r="D1053" t="s">
        <v>15</v>
      </c>
      <c r="E1053" t="s">
        <v>57</v>
      </c>
      <c r="F1053">
        <v>255991</v>
      </c>
      <c r="G1053" s="6">
        <v>70841.30253796326</v>
      </c>
      <c r="H1053">
        <v>0</v>
      </c>
    </row>
    <row r="1054" spans="1:8" x14ac:dyDescent="0.3">
      <c r="A1054" s="5">
        <v>44782</v>
      </c>
      <c r="B1054" t="s">
        <v>13</v>
      </c>
      <c r="C1054" t="s">
        <v>14</v>
      </c>
      <c r="D1054" t="s">
        <v>15</v>
      </c>
      <c r="E1054" t="s">
        <v>50</v>
      </c>
      <c r="F1054">
        <v>200468</v>
      </c>
      <c r="G1054" s="6">
        <v>168048.81820468433</v>
      </c>
      <c r="H1054">
        <v>0</v>
      </c>
    </row>
    <row r="1055" spans="1:8" x14ac:dyDescent="0.3">
      <c r="A1055" s="5">
        <v>44782</v>
      </c>
      <c r="B1055" t="s">
        <v>29</v>
      </c>
      <c r="C1055" t="s">
        <v>30</v>
      </c>
      <c r="D1055" t="s">
        <v>15</v>
      </c>
      <c r="E1055" t="s">
        <v>55</v>
      </c>
      <c r="F1055">
        <v>58124</v>
      </c>
      <c r="G1055" s="6">
        <v>16065.43737264773</v>
      </c>
      <c r="H1055">
        <v>0</v>
      </c>
    </row>
    <row r="1056" spans="1:8" x14ac:dyDescent="0.3">
      <c r="A1056" s="5">
        <v>44783</v>
      </c>
      <c r="B1056" t="s">
        <v>13</v>
      </c>
      <c r="C1056" t="s">
        <v>14</v>
      </c>
      <c r="D1056" t="s">
        <v>15</v>
      </c>
      <c r="E1056" t="s">
        <v>40</v>
      </c>
      <c r="F1056">
        <v>260708</v>
      </c>
      <c r="G1056" s="6">
        <v>218310.11624543424</v>
      </c>
      <c r="H1056">
        <v>0</v>
      </c>
    </row>
    <row r="1057" spans="1:8" x14ac:dyDescent="0.3">
      <c r="A1057" s="5">
        <v>44783</v>
      </c>
      <c r="B1057" t="s">
        <v>29</v>
      </c>
      <c r="C1057" t="s">
        <v>30</v>
      </c>
      <c r="D1057" t="s">
        <v>15</v>
      </c>
      <c r="E1057" t="s">
        <v>57</v>
      </c>
      <c r="F1057">
        <v>32369</v>
      </c>
      <c r="G1057" s="6">
        <v>8940.7214780600461</v>
      </c>
      <c r="H1057">
        <v>0</v>
      </c>
    </row>
    <row r="1058" spans="1:8" x14ac:dyDescent="0.3">
      <c r="A1058" s="5">
        <v>44784</v>
      </c>
      <c r="B1058" t="s">
        <v>19</v>
      </c>
      <c r="C1058" t="s">
        <v>20</v>
      </c>
      <c r="D1058" t="s">
        <v>15</v>
      </c>
      <c r="E1058" t="s">
        <v>21</v>
      </c>
      <c r="F1058">
        <v>24199</v>
      </c>
      <c r="G1058" s="6">
        <v>20251.62901841076</v>
      </c>
      <c r="H1058">
        <v>10</v>
      </c>
    </row>
    <row r="1059" spans="1:8" x14ac:dyDescent="0.3">
      <c r="A1059" s="5">
        <v>44784</v>
      </c>
      <c r="B1059" t="s">
        <v>29</v>
      </c>
      <c r="C1059" t="s">
        <v>30</v>
      </c>
      <c r="D1059" t="s">
        <v>15</v>
      </c>
      <c r="E1059" t="s">
        <v>56</v>
      </c>
      <c r="F1059">
        <v>296226</v>
      </c>
      <c r="G1059" s="6">
        <v>81756.091113610804</v>
      </c>
      <c r="H1059">
        <v>0</v>
      </c>
    </row>
    <row r="1060" spans="1:8" x14ac:dyDescent="0.3">
      <c r="A1060" s="5">
        <v>44785</v>
      </c>
      <c r="B1060" t="s">
        <v>13</v>
      </c>
      <c r="C1060" t="s">
        <v>14</v>
      </c>
      <c r="D1060" t="s">
        <v>15</v>
      </c>
      <c r="E1060" t="s">
        <v>40</v>
      </c>
      <c r="F1060">
        <v>217262</v>
      </c>
      <c r="G1060" s="6">
        <v>181810.11584522162</v>
      </c>
      <c r="H1060">
        <v>0</v>
      </c>
    </row>
    <row r="1061" spans="1:8" x14ac:dyDescent="0.3">
      <c r="A1061" s="5">
        <v>44785</v>
      </c>
      <c r="B1061" t="s">
        <v>29</v>
      </c>
      <c r="C1061" t="s">
        <v>30</v>
      </c>
      <c r="D1061" t="s">
        <v>15</v>
      </c>
      <c r="E1061" t="s">
        <v>55</v>
      </c>
      <c r="F1061">
        <v>152296</v>
      </c>
      <c r="G1061" s="6">
        <v>41518.270978305358</v>
      </c>
      <c r="H1061">
        <v>0</v>
      </c>
    </row>
    <row r="1062" spans="1:8" x14ac:dyDescent="0.3">
      <c r="A1062" s="5">
        <v>44786</v>
      </c>
      <c r="B1062" t="s">
        <v>13</v>
      </c>
      <c r="C1062" t="s">
        <v>14</v>
      </c>
      <c r="D1062" t="s">
        <v>15</v>
      </c>
      <c r="E1062" t="s">
        <v>50</v>
      </c>
      <c r="F1062">
        <v>174632</v>
      </c>
      <c r="G1062" s="6">
        <v>146067.63713473309</v>
      </c>
      <c r="H1062">
        <v>0</v>
      </c>
    </row>
    <row r="1063" spans="1:8" x14ac:dyDescent="0.3">
      <c r="A1063" s="5">
        <v>44786</v>
      </c>
      <c r="B1063" t="s">
        <v>29</v>
      </c>
      <c r="C1063" t="s">
        <v>30</v>
      </c>
      <c r="D1063" t="s">
        <v>15</v>
      </c>
      <c r="E1063" t="s">
        <v>56</v>
      </c>
      <c r="F1063">
        <v>167008</v>
      </c>
      <c r="G1063" s="6">
        <v>45289.961934779974</v>
      </c>
      <c r="H1063">
        <v>0</v>
      </c>
    </row>
    <row r="1064" spans="1:8" x14ac:dyDescent="0.3">
      <c r="A1064" s="5">
        <v>44787</v>
      </c>
      <c r="B1064" t="s">
        <v>13</v>
      </c>
      <c r="C1064" t="s">
        <v>14</v>
      </c>
      <c r="D1064" t="s">
        <v>15</v>
      </c>
      <c r="E1064" t="s">
        <v>50</v>
      </c>
      <c r="F1064">
        <v>281545</v>
      </c>
      <c r="G1064" s="6">
        <v>235337.29248792402</v>
      </c>
      <c r="H1064">
        <v>0</v>
      </c>
    </row>
    <row r="1065" spans="1:8" x14ac:dyDescent="0.3">
      <c r="A1065" s="5">
        <v>44787</v>
      </c>
      <c r="B1065" t="s">
        <v>29</v>
      </c>
      <c r="C1065" t="s">
        <v>30</v>
      </c>
      <c r="D1065" t="s">
        <v>15</v>
      </c>
      <c r="E1065" t="s">
        <v>56</v>
      </c>
      <c r="F1065">
        <v>132639</v>
      </c>
      <c r="G1065" s="6">
        <v>35725.634239802224</v>
      </c>
      <c r="H1065">
        <v>0</v>
      </c>
    </row>
    <row r="1066" spans="1:8" x14ac:dyDescent="0.3">
      <c r="A1066" s="5">
        <v>44788</v>
      </c>
      <c r="B1066" t="s">
        <v>13</v>
      </c>
      <c r="C1066" t="s">
        <v>14</v>
      </c>
      <c r="D1066" t="s">
        <v>15</v>
      </c>
      <c r="E1066" t="s">
        <v>50</v>
      </c>
      <c r="F1066">
        <v>207743</v>
      </c>
      <c r="G1066" s="6">
        <v>173612.91955271852</v>
      </c>
      <c r="H1066">
        <v>0</v>
      </c>
    </row>
    <row r="1067" spans="1:8" x14ac:dyDescent="0.3">
      <c r="A1067" s="5">
        <v>44788</v>
      </c>
      <c r="B1067" t="s">
        <v>29</v>
      </c>
      <c r="C1067" t="s">
        <v>30</v>
      </c>
      <c r="D1067" t="s">
        <v>15</v>
      </c>
      <c r="E1067" t="s">
        <v>56</v>
      </c>
      <c r="F1067">
        <v>212391</v>
      </c>
      <c r="G1067" s="6">
        <v>56634.290955830802</v>
      </c>
      <c r="H1067">
        <v>0</v>
      </c>
    </row>
    <row r="1068" spans="1:8" x14ac:dyDescent="0.3">
      <c r="A1068" s="5">
        <v>44789</v>
      </c>
      <c r="B1068" t="s">
        <v>19</v>
      </c>
      <c r="C1068" t="s">
        <v>20</v>
      </c>
      <c r="D1068" t="s">
        <v>15</v>
      </c>
      <c r="E1068" t="s">
        <v>21</v>
      </c>
      <c r="F1068">
        <v>38420</v>
      </c>
      <c r="G1068" s="6">
        <v>32104.728225278322</v>
      </c>
      <c r="H1068">
        <v>16</v>
      </c>
    </row>
    <row r="1069" spans="1:8" x14ac:dyDescent="0.3">
      <c r="A1069" s="5">
        <v>44789</v>
      </c>
      <c r="B1069" t="s">
        <v>29</v>
      </c>
      <c r="C1069" t="s">
        <v>30</v>
      </c>
      <c r="D1069" t="s">
        <v>15</v>
      </c>
      <c r="E1069" t="s">
        <v>57</v>
      </c>
      <c r="F1069">
        <v>266883</v>
      </c>
      <c r="G1069" s="6">
        <v>70612.477657760086</v>
      </c>
      <c r="H1069">
        <v>0</v>
      </c>
    </row>
    <row r="1070" spans="1:8" x14ac:dyDescent="0.3">
      <c r="A1070" s="5">
        <v>44790</v>
      </c>
      <c r="B1070" t="s">
        <v>19</v>
      </c>
      <c r="C1070" t="s">
        <v>20</v>
      </c>
      <c r="D1070" t="s">
        <v>15</v>
      </c>
      <c r="E1070" t="s">
        <v>21</v>
      </c>
      <c r="F1070">
        <v>16750</v>
      </c>
      <c r="G1070" s="6">
        <v>13995.96575814228</v>
      </c>
      <c r="H1070">
        <v>11</v>
      </c>
    </row>
    <row r="1071" spans="1:8" x14ac:dyDescent="0.3">
      <c r="A1071" s="5">
        <v>44790</v>
      </c>
      <c r="B1071" t="s">
        <v>29</v>
      </c>
      <c r="C1071" t="s">
        <v>30</v>
      </c>
      <c r="D1071" t="s">
        <v>15</v>
      </c>
      <c r="E1071" t="s">
        <v>57</v>
      </c>
      <c r="F1071">
        <v>269611</v>
      </c>
      <c r="G1071" s="6">
        <v>71048.238204833149</v>
      </c>
      <c r="H1071">
        <v>0</v>
      </c>
    </row>
    <row r="1072" spans="1:8" x14ac:dyDescent="0.3">
      <c r="A1072" s="5">
        <v>44791</v>
      </c>
      <c r="B1072" t="s">
        <v>13</v>
      </c>
      <c r="C1072" t="s">
        <v>14</v>
      </c>
      <c r="D1072" t="s">
        <v>15</v>
      </c>
      <c r="E1072" t="s">
        <v>50</v>
      </c>
      <c r="F1072">
        <v>286134</v>
      </c>
      <c r="G1072" s="6">
        <v>239078.00982280183</v>
      </c>
      <c r="H1072">
        <v>0</v>
      </c>
    </row>
    <row r="1073" spans="1:8" x14ac:dyDescent="0.3">
      <c r="A1073" s="5">
        <v>44791</v>
      </c>
      <c r="B1073" t="s">
        <v>29</v>
      </c>
      <c r="C1073" t="s">
        <v>30</v>
      </c>
      <c r="D1073" t="s">
        <v>15</v>
      </c>
      <c r="E1073" t="s">
        <v>56</v>
      </c>
      <c r="F1073">
        <v>114986</v>
      </c>
      <c r="G1073" s="6">
        <v>30285.672362724996</v>
      </c>
      <c r="H1073">
        <v>0</v>
      </c>
    </row>
    <row r="1074" spans="1:8" x14ac:dyDescent="0.3">
      <c r="A1074" s="5">
        <v>44792</v>
      </c>
      <c r="B1074" t="s">
        <v>13</v>
      </c>
      <c r="C1074" t="s">
        <v>14</v>
      </c>
      <c r="D1074" t="s">
        <v>15</v>
      </c>
      <c r="E1074" t="s">
        <v>40</v>
      </c>
      <c r="F1074">
        <v>219446</v>
      </c>
      <c r="G1074" s="6">
        <v>183304.30209281165</v>
      </c>
      <c r="H1074">
        <v>0</v>
      </c>
    </row>
    <row r="1075" spans="1:8" x14ac:dyDescent="0.3">
      <c r="A1075" s="5">
        <v>44792</v>
      </c>
      <c r="B1075" t="s">
        <v>29</v>
      </c>
      <c r="C1075" t="s">
        <v>30</v>
      </c>
      <c r="D1075" t="s">
        <v>15</v>
      </c>
      <c r="E1075" t="s">
        <v>57</v>
      </c>
      <c r="F1075">
        <v>129463</v>
      </c>
      <c r="G1075" s="6">
        <v>33940.356554064972</v>
      </c>
      <c r="H1075">
        <v>0</v>
      </c>
    </row>
    <row r="1076" spans="1:8" x14ac:dyDescent="0.3">
      <c r="A1076" s="5">
        <v>44793</v>
      </c>
      <c r="B1076" t="s">
        <v>19</v>
      </c>
      <c r="C1076" t="s">
        <v>20</v>
      </c>
      <c r="D1076" t="s">
        <v>15</v>
      </c>
      <c r="E1076" t="s">
        <v>42</v>
      </c>
      <c r="F1076">
        <v>256605</v>
      </c>
      <c r="G1076" s="6">
        <v>214305.89672705103</v>
      </c>
      <c r="H1076">
        <v>0</v>
      </c>
    </row>
    <row r="1077" spans="1:8" x14ac:dyDescent="0.3">
      <c r="A1077" s="5">
        <v>44793</v>
      </c>
      <c r="B1077" t="s">
        <v>29</v>
      </c>
      <c r="C1077" t="s">
        <v>30</v>
      </c>
      <c r="D1077" t="s">
        <v>15</v>
      </c>
      <c r="E1077" t="s">
        <v>57</v>
      </c>
      <c r="F1077">
        <v>70319</v>
      </c>
      <c r="G1077" s="6">
        <v>18394.051634249048</v>
      </c>
      <c r="H1077">
        <v>0</v>
      </c>
    </row>
    <row r="1078" spans="1:8" x14ac:dyDescent="0.3">
      <c r="A1078" s="5">
        <v>44794</v>
      </c>
      <c r="B1078" t="s">
        <v>19</v>
      </c>
      <c r="C1078" t="s">
        <v>20</v>
      </c>
      <c r="D1078" t="s">
        <v>15</v>
      </c>
      <c r="E1078" t="s">
        <v>21</v>
      </c>
      <c r="F1078">
        <v>137940</v>
      </c>
      <c r="G1078" s="6">
        <v>115183.50716288942</v>
      </c>
      <c r="H1078">
        <v>11</v>
      </c>
    </row>
    <row r="1079" spans="1:8" x14ac:dyDescent="0.3">
      <c r="A1079" s="5">
        <v>44794</v>
      </c>
      <c r="B1079" t="s">
        <v>29</v>
      </c>
      <c r="C1079" t="s">
        <v>30</v>
      </c>
      <c r="D1079" t="s">
        <v>15</v>
      </c>
      <c r="E1079" t="s">
        <v>56</v>
      </c>
      <c r="F1079">
        <v>156082</v>
      </c>
      <c r="G1079" s="6">
        <v>40565.74328484977</v>
      </c>
      <c r="H1079">
        <v>0</v>
      </c>
    </row>
    <row r="1080" spans="1:8" x14ac:dyDescent="0.3">
      <c r="A1080" s="5">
        <v>44795</v>
      </c>
      <c r="B1080" t="s">
        <v>13</v>
      </c>
      <c r="C1080" t="s">
        <v>14</v>
      </c>
      <c r="D1080" t="s">
        <v>15</v>
      </c>
      <c r="E1080" t="s">
        <v>50</v>
      </c>
      <c r="F1080">
        <v>135923</v>
      </c>
      <c r="G1080" s="6">
        <v>113478.98663022257</v>
      </c>
      <c r="H1080">
        <v>0</v>
      </c>
    </row>
    <row r="1081" spans="1:8" x14ac:dyDescent="0.3">
      <c r="A1081" s="5">
        <v>44795</v>
      </c>
      <c r="B1081" t="s">
        <v>29</v>
      </c>
      <c r="C1081" t="s">
        <v>30</v>
      </c>
      <c r="D1081" t="s">
        <v>15</v>
      </c>
      <c r="E1081" t="s">
        <v>56</v>
      </c>
      <c r="F1081">
        <v>269695</v>
      </c>
      <c r="G1081" s="6">
        <v>68505.262241452088</v>
      </c>
      <c r="H1081">
        <v>0</v>
      </c>
    </row>
    <row r="1082" spans="1:8" x14ac:dyDescent="0.3">
      <c r="A1082" s="5">
        <v>44796</v>
      </c>
      <c r="B1082" t="s">
        <v>19</v>
      </c>
      <c r="C1082" t="s">
        <v>20</v>
      </c>
      <c r="D1082" t="s">
        <v>15</v>
      </c>
      <c r="E1082" t="s">
        <v>21</v>
      </c>
      <c r="F1082">
        <v>245509</v>
      </c>
      <c r="G1082" s="6">
        <v>204871.76546745654</v>
      </c>
      <c r="H1082">
        <v>10</v>
      </c>
    </row>
    <row r="1083" spans="1:8" x14ac:dyDescent="0.3">
      <c r="A1083" s="5">
        <v>44796</v>
      </c>
      <c r="B1083" t="s">
        <v>29</v>
      </c>
      <c r="C1083" t="s">
        <v>30</v>
      </c>
      <c r="D1083" t="s">
        <v>15</v>
      </c>
      <c r="E1083" t="s">
        <v>55</v>
      </c>
      <c r="F1083">
        <v>76696</v>
      </c>
      <c r="G1083" s="6">
        <v>19418.372496519227</v>
      </c>
      <c r="H1083">
        <v>0</v>
      </c>
    </row>
    <row r="1084" spans="1:8" x14ac:dyDescent="0.3">
      <c r="A1084" s="5">
        <v>44797</v>
      </c>
      <c r="B1084" t="s">
        <v>25</v>
      </c>
      <c r="C1084" t="s">
        <v>33</v>
      </c>
      <c r="D1084" t="s">
        <v>15</v>
      </c>
      <c r="E1084" t="s">
        <v>34</v>
      </c>
      <c r="F1084">
        <v>189772</v>
      </c>
      <c r="G1084" s="6">
        <v>158258.42275884881</v>
      </c>
      <c r="H1084">
        <v>29</v>
      </c>
    </row>
    <row r="1085" spans="1:8" x14ac:dyDescent="0.3">
      <c r="A1085" s="5">
        <v>44797</v>
      </c>
      <c r="B1085" t="s">
        <v>29</v>
      </c>
      <c r="C1085" t="s">
        <v>30</v>
      </c>
      <c r="D1085" t="s">
        <v>15</v>
      </c>
      <c r="E1085" t="s">
        <v>57</v>
      </c>
      <c r="F1085">
        <v>3535</v>
      </c>
      <c r="G1085" s="6">
        <v>877.24976015350171</v>
      </c>
      <c r="H1085">
        <v>0</v>
      </c>
    </row>
    <row r="1086" spans="1:8" x14ac:dyDescent="0.3">
      <c r="A1086" s="5">
        <v>44798</v>
      </c>
      <c r="B1086" t="s">
        <v>19</v>
      </c>
      <c r="C1086" t="s">
        <v>20</v>
      </c>
      <c r="D1086" t="s">
        <v>15</v>
      </c>
      <c r="E1086" t="s">
        <v>21</v>
      </c>
      <c r="F1086">
        <v>57569</v>
      </c>
      <c r="G1086" s="6">
        <v>48001.837418889692</v>
      </c>
      <c r="H1086">
        <v>16</v>
      </c>
    </row>
    <row r="1087" spans="1:8" x14ac:dyDescent="0.3">
      <c r="A1087" s="5">
        <v>44798</v>
      </c>
      <c r="B1087" t="s">
        <v>13</v>
      </c>
      <c r="C1087" t="s">
        <v>64</v>
      </c>
      <c r="D1087" t="s">
        <v>15</v>
      </c>
      <c r="E1087" t="s">
        <v>58</v>
      </c>
      <c r="F1087">
        <v>272098</v>
      </c>
      <c r="G1087" s="6">
        <v>64850.402369080904</v>
      </c>
      <c r="H1087">
        <v>0</v>
      </c>
    </row>
    <row r="1088" spans="1:8" x14ac:dyDescent="0.3">
      <c r="A1088" s="5">
        <v>44799</v>
      </c>
      <c r="B1088" t="s">
        <v>19</v>
      </c>
      <c r="C1088" t="s">
        <v>20</v>
      </c>
      <c r="D1088" t="s">
        <v>15</v>
      </c>
      <c r="E1088" t="s">
        <v>21</v>
      </c>
      <c r="F1088">
        <v>130961</v>
      </c>
      <c r="G1088" s="6">
        <v>109187.32306107155</v>
      </c>
      <c r="H1088">
        <v>16</v>
      </c>
    </row>
    <row r="1089" spans="1:8" x14ac:dyDescent="0.3">
      <c r="A1089" s="5">
        <v>44799</v>
      </c>
      <c r="B1089" t="s">
        <v>13</v>
      </c>
      <c r="C1089" t="s">
        <v>27</v>
      </c>
      <c r="D1089" t="s">
        <v>15</v>
      </c>
      <c r="E1089" t="s">
        <v>36</v>
      </c>
      <c r="F1089">
        <v>255459</v>
      </c>
      <c r="G1089" s="6">
        <v>57812.73052802599</v>
      </c>
      <c r="H1089">
        <v>0</v>
      </c>
    </row>
    <row r="1090" spans="1:8" x14ac:dyDescent="0.3">
      <c r="A1090" s="5">
        <v>44800</v>
      </c>
      <c r="B1090" t="s">
        <v>29</v>
      </c>
      <c r="C1090" t="s">
        <v>30</v>
      </c>
      <c r="D1090" t="s">
        <v>15</v>
      </c>
      <c r="E1090" t="s">
        <v>31</v>
      </c>
      <c r="F1090">
        <v>294679</v>
      </c>
      <c r="G1090" s="6">
        <v>245611.14665436491</v>
      </c>
      <c r="H1090">
        <v>15</v>
      </c>
    </row>
    <row r="1091" spans="1:8" x14ac:dyDescent="0.3">
      <c r="A1091" s="5">
        <v>44800</v>
      </c>
      <c r="B1091" t="s">
        <v>13</v>
      </c>
      <c r="C1091" t="s">
        <v>64</v>
      </c>
      <c r="D1091" t="s">
        <v>15</v>
      </c>
      <c r="E1091" t="s">
        <v>58</v>
      </c>
      <c r="F1091">
        <v>176505</v>
      </c>
      <c r="G1091" s="6">
        <v>39783.472934173144</v>
      </c>
      <c r="H1091">
        <v>0</v>
      </c>
    </row>
    <row r="1092" spans="1:8" x14ac:dyDescent="0.3">
      <c r="A1092" s="5">
        <v>44801</v>
      </c>
      <c r="B1092" t="s">
        <v>13</v>
      </c>
      <c r="C1092" t="s">
        <v>14</v>
      </c>
      <c r="D1092" t="s">
        <v>15</v>
      </c>
      <c r="E1092" t="s">
        <v>50</v>
      </c>
      <c r="F1092">
        <v>156403</v>
      </c>
      <c r="G1092" s="6">
        <v>130348.46020907231</v>
      </c>
      <c r="H1092">
        <v>0</v>
      </c>
    </row>
    <row r="1093" spans="1:8" x14ac:dyDescent="0.3">
      <c r="A1093" s="5">
        <v>44801</v>
      </c>
      <c r="B1093" t="s">
        <v>13</v>
      </c>
      <c r="C1093" t="s">
        <v>64</v>
      </c>
      <c r="D1093" t="s">
        <v>15</v>
      </c>
      <c r="E1093" t="s">
        <v>58</v>
      </c>
      <c r="F1093">
        <v>224771</v>
      </c>
      <c r="G1093" s="6">
        <v>48298.242865034059</v>
      </c>
      <c r="H1093">
        <v>0</v>
      </c>
    </row>
    <row r="1094" spans="1:8" x14ac:dyDescent="0.3">
      <c r="A1094" s="5">
        <v>44802</v>
      </c>
      <c r="B1094" t="s">
        <v>19</v>
      </c>
      <c r="C1094" t="s">
        <v>20</v>
      </c>
      <c r="D1094" t="s">
        <v>15</v>
      </c>
      <c r="E1094" t="s">
        <v>21</v>
      </c>
      <c r="F1094">
        <v>119392</v>
      </c>
      <c r="G1094" s="6">
        <v>99499.473002159837</v>
      </c>
      <c r="H1094">
        <v>10</v>
      </c>
    </row>
    <row r="1095" spans="1:8" x14ac:dyDescent="0.3">
      <c r="A1095" s="5">
        <v>44803</v>
      </c>
      <c r="B1095" t="s">
        <v>13</v>
      </c>
      <c r="C1095" t="s">
        <v>14</v>
      </c>
      <c r="D1095" t="s">
        <v>15</v>
      </c>
      <c r="E1095" t="s">
        <v>50</v>
      </c>
      <c r="F1095">
        <v>255454</v>
      </c>
      <c r="G1095" s="6">
        <v>212711.7594082648</v>
      </c>
      <c r="H1095">
        <v>0</v>
      </c>
    </row>
    <row r="1096" spans="1:8" x14ac:dyDescent="0.3">
      <c r="A1096" s="5">
        <v>44804</v>
      </c>
      <c r="B1096" t="s">
        <v>13</v>
      </c>
      <c r="C1096" t="s">
        <v>14</v>
      </c>
      <c r="D1096" t="s">
        <v>15</v>
      </c>
      <c r="E1096" t="s">
        <v>40</v>
      </c>
      <c r="F1096">
        <v>110900</v>
      </c>
      <c r="G1096" s="6">
        <v>92331.25849415602</v>
      </c>
      <c r="H1096">
        <v>0</v>
      </c>
    </row>
    <row r="1097" spans="1:8" x14ac:dyDescent="0.3">
      <c r="A1097" s="5">
        <v>44805</v>
      </c>
      <c r="B1097" t="s">
        <v>19</v>
      </c>
      <c r="C1097" t="s">
        <v>20</v>
      </c>
      <c r="D1097" t="s">
        <v>15</v>
      </c>
      <c r="E1097" t="s">
        <v>21</v>
      </c>
      <c r="F1097">
        <v>152507</v>
      </c>
      <c r="G1097" s="6">
        <v>126927.24017109573</v>
      </c>
      <c r="H1097">
        <v>11</v>
      </c>
    </row>
    <row r="1098" spans="1:8" x14ac:dyDescent="0.3">
      <c r="A1098" s="5">
        <v>44806</v>
      </c>
      <c r="B1098" t="s">
        <v>29</v>
      </c>
      <c r="C1098" t="s">
        <v>30</v>
      </c>
      <c r="D1098" t="s">
        <v>15</v>
      </c>
      <c r="E1098" t="s">
        <v>48</v>
      </c>
      <c r="F1098">
        <v>17099</v>
      </c>
      <c r="G1098" s="6">
        <v>14229.092036951275</v>
      </c>
      <c r="H1098">
        <v>0</v>
      </c>
    </row>
    <row r="1099" spans="1:8" x14ac:dyDescent="0.3">
      <c r="A1099" s="5">
        <v>44807</v>
      </c>
      <c r="B1099" t="s">
        <v>29</v>
      </c>
      <c r="C1099" t="s">
        <v>30</v>
      </c>
      <c r="D1099" t="s">
        <v>15</v>
      </c>
      <c r="E1099" t="s">
        <v>48</v>
      </c>
      <c r="F1099">
        <v>129142</v>
      </c>
      <c r="G1099" s="6">
        <v>107442.9620047599</v>
      </c>
      <c r="H1099">
        <v>0</v>
      </c>
    </row>
    <row r="1100" spans="1:8" x14ac:dyDescent="0.3">
      <c r="A1100" s="5">
        <v>44808</v>
      </c>
      <c r="B1100" t="s">
        <v>29</v>
      </c>
      <c r="C1100" t="s">
        <v>30</v>
      </c>
      <c r="D1100" t="s">
        <v>15</v>
      </c>
      <c r="E1100" t="s">
        <v>31</v>
      </c>
      <c r="F1100">
        <v>165560</v>
      </c>
      <c r="G1100" s="6">
        <v>137691.62763203491</v>
      </c>
      <c r="H1100">
        <v>15</v>
      </c>
    </row>
    <row r="1101" spans="1:8" x14ac:dyDescent="0.3">
      <c r="A1101" s="5">
        <v>44809</v>
      </c>
      <c r="B1101" t="s">
        <v>29</v>
      </c>
      <c r="C1101" t="s">
        <v>30</v>
      </c>
      <c r="D1101" t="s">
        <v>15</v>
      </c>
      <c r="E1101" t="s">
        <v>31</v>
      </c>
      <c r="F1101">
        <v>276431</v>
      </c>
      <c r="G1101" s="6">
        <v>229899.86570738739</v>
      </c>
      <c r="H1101">
        <v>15</v>
      </c>
    </row>
    <row r="1102" spans="1:8" x14ac:dyDescent="0.3">
      <c r="A1102" s="5">
        <v>44810</v>
      </c>
      <c r="B1102" t="s">
        <v>25</v>
      </c>
      <c r="C1102" t="s">
        <v>33</v>
      </c>
      <c r="D1102" t="s">
        <v>15</v>
      </c>
      <c r="E1102" t="s">
        <v>34</v>
      </c>
      <c r="F1102">
        <v>119312</v>
      </c>
      <c r="G1102" s="6">
        <v>99212.438743298088</v>
      </c>
      <c r="H1102">
        <v>29</v>
      </c>
    </row>
    <row r="1103" spans="1:8" x14ac:dyDescent="0.3">
      <c r="A1103" s="5">
        <v>44811</v>
      </c>
      <c r="B1103" t="s">
        <v>29</v>
      </c>
      <c r="C1103" t="s">
        <v>30</v>
      </c>
      <c r="D1103" t="s">
        <v>15</v>
      </c>
      <c r="E1103" t="s">
        <v>31</v>
      </c>
      <c r="F1103">
        <v>6816</v>
      </c>
      <c r="G1103" s="6">
        <v>5666.7612505663801</v>
      </c>
      <c r="H1103">
        <v>15</v>
      </c>
    </row>
    <row r="1104" spans="1:8" x14ac:dyDescent="0.3">
      <c r="A1104" s="5">
        <v>44812</v>
      </c>
      <c r="B1104" t="s">
        <v>13</v>
      </c>
      <c r="C1104" t="s">
        <v>14</v>
      </c>
      <c r="D1104" t="s">
        <v>15</v>
      </c>
      <c r="E1104" t="s">
        <v>40</v>
      </c>
      <c r="F1104">
        <v>19670</v>
      </c>
      <c r="G1104" s="6">
        <v>16353.305752753979</v>
      </c>
      <c r="H1104">
        <v>0</v>
      </c>
    </row>
    <row r="1105" spans="1:8" x14ac:dyDescent="0.3">
      <c r="A1105" s="5">
        <v>44813</v>
      </c>
      <c r="B1105" t="s">
        <v>13</v>
      </c>
      <c r="C1105" t="s">
        <v>17</v>
      </c>
      <c r="D1105" t="s">
        <v>15</v>
      </c>
      <c r="E1105" t="s">
        <v>18</v>
      </c>
      <c r="F1105">
        <v>53836</v>
      </c>
      <c r="G1105" s="6">
        <v>44729.562212623663</v>
      </c>
      <c r="H1105">
        <v>10</v>
      </c>
    </row>
    <row r="1106" spans="1:8" x14ac:dyDescent="0.3">
      <c r="A1106" s="5">
        <v>44814</v>
      </c>
      <c r="B1106" t="s">
        <v>19</v>
      </c>
      <c r="C1106" t="s">
        <v>20</v>
      </c>
      <c r="D1106" t="s">
        <v>15</v>
      </c>
      <c r="E1106" t="s">
        <v>21</v>
      </c>
      <c r="F1106">
        <v>139469</v>
      </c>
      <c r="G1106" s="6">
        <v>115871.48881552102</v>
      </c>
      <c r="H1106">
        <v>11</v>
      </c>
    </row>
    <row r="1107" spans="1:8" x14ac:dyDescent="0.3">
      <c r="A1107" s="5">
        <v>44815</v>
      </c>
      <c r="B1107" t="s">
        <v>19</v>
      </c>
      <c r="C1107" t="s">
        <v>20</v>
      </c>
      <c r="D1107" t="s">
        <v>15</v>
      </c>
      <c r="E1107" t="s">
        <v>21</v>
      </c>
      <c r="F1107">
        <v>138541</v>
      </c>
      <c r="G1107" s="6">
        <v>115086.20494714768</v>
      </c>
      <c r="H1107">
        <v>11</v>
      </c>
    </row>
    <row r="1108" spans="1:8" x14ac:dyDescent="0.3">
      <c r="A1108" s="5">
        <v>44816</v>
      </c>
      <c r="B1108" t="s">
        <v>29</v>
      </c>
      <c r="C1108" t="s">
        <v>30</v>
      </c>
      <c r="D1108" t="s">
        <v>15</v>
      </c>
      <c r="E1108" t="s">
        <v>48</v>
      </c>
      <c r="F1108">
        <v>129551</v>
      </c>
      <c r="G1108" s="6">
        <v>107596.31507300315</v>
      </c>
      <c r="H1108">
        <v>0</v>
      </c>
    </row>
    <row r="1109" spans="1:8" x14ac:dyDescent="0.3">
      <c r="A1109" s="5">
        <v>44817</v>
      </c>
      <c r="B1109" t="s">
        <v>29</v>
      </c>
      <c r="C1109" t="s">
        <v>30</v>
      </c>
      <c r="D1109" t="s">
        <v>15</v>
      </c>
      <c r="E1109" t="s">
        <v>48</v>
      </c>
      <c r="F1109">
        <v>175288</v>
      </c>
      <c r="G1109" s="6">
        <v>145493.69489690635</v>
      </c>
      <c r="H1109">
        <v>0</v>
      </c>
    </row>
    <row r="1110" spans="1:8" x14ac:dyDescent="0.3">
      <c r="A1110" s="5">
        <v>44818</v>
      </c>
      <c r="B1110" t="s">
        <v>19</v>
      </c>
      <c r="C1110" t="s">
        <v>20</v>
      </c>
      <c r="D1110" t="s">
        <v>15</v>
      </c>
      <c r="E1110" t="s">
        <v>21</v>
      </c>
      <c r="F1110">
        <v>288766</v>
      </c>
      <c r="G1110" s="6">
        <v>239628.76074519585</v>
      </c>
      <c r="H1110">
        <v>11</v>
      </c>
    </row>
    <row r="1111" spans="1:8" x14ac:dyDescent="0.3">
      <c r="A1111" s="5">
        <v>44819</v>
      </c>
      <c r="B1111" t="s">
        <v>19</v>
      </c>
      <c r="C1111" t="s">
        <v>20</v>
      </c>
      <c r="D1111" t="s">
        <v>15</v>
      </c>
      <c r="E1111" t="s">
        <v>21</v>
      </c>
      <c r="F1111">
        <v>102217</v>
      </c>
      <c r="G1111" s="6">
        <v>84817.53351104341</v>
      </c>
      <c r="H1111">
        <v>10</v>
      </c>
    </row>
    <row r="1112" spans="1:8" x14ac:dyDescent="0.3">
      <c r="A1112" s="5">
        <v>44820</v>
      </c>
      <c r="B1112" t="s">
        <v>29</v>
      </c>
      <c r="C1112" t="s">
        <v>30</v>
      </c>
      <c r="D1112" t="s">
        <v>15</v>
      </c>
      <c r="E1112" t="s">
        <v>31</v>
      </c>
      <c r="F1112">
        <v>63885</v>
      </c>
      <c r="G1112" s="6">
        <v>53006.350933202353</v>
      </c>
      <c r="H1112">
        <v>15</v>
      </c>
    </row>
    <row r="1113" spans="1:8" x14ac:dyDescent="0.3">
      <c r="A1113" s="5">
        <v>44821</v>
      </c>
      <c r="B1113" t="s">
        <v>13</v>
      </c>
      <c r="C1113" t="s">
        <v>17</v>
      </c>
      <c r="D1113" t="s">
        <v>15</v>
      </c>
      <c r="E1113" t="s">
        <v>18</v>
      </c>
      <c r="F1113">
        <v>173631</v>
      </c>
      <c r="G1113" s="6">
        <v>144041.17048725509</v>
      </c>
      <c r="H1113">
        <v>10</v>
      </c>
    </row>
    <row r="1114" spans="1:8" x14ac:dyDescent="0.3">
      <c r="A1114" s="5">
        <v>44822</v>
      </c>
      <c r="B1114" t="s">
        <v>29</v>
      </c>
      <c r="C1114" t="s">
        <v>30</v>
      </c>
      <c r="D1114" t="s">
        <v>15</v>
      </c>
      <c r="E1114" t="s">
        <v>48</v>
      </c>
      <c r="F1114">
        <v>179801</v>
      </c>
      <c r="G1114" s="6">
        <v>149061.66010042984</v>
      </c>
      <c r="H1114">
        <v>0</v>
      </c>
    </row>
    <row r="1115" spans="1:8" x14ac:dyDescent="0.3">
      <c r="A1115" s="5">
        <v>44823</v>
      </c>
      <c r="B1115" t="s">
        <v>13</v>
      </c>
      <c r="C1115" t="s">
        <v>14</v>
      </c>
      <c r="D1115" t="s">
        <v>15</v>
      </c>
      <c r="E1115" t="s">
        <v>40</v>
      </c>
      <c r="F1115">
        <v>127092</v>
      </c>
      <c r="G1115" s="6">
        <v>105339.47778349632</v>
      </c>
      <c r="H1115">
        <v>0</v>
      </c>
    </row>
    <row r="1116" spans="1:8" x14ac:dyDescent="0.3">
      <c r="A1116" s="5">
        <v>44824</v>
      </c>
      <c r="B1116" t="s">
        <v>19</v>
      </c>
      <c r="C1116" t="s">
        <v>20</v>
      </c>
      <c r="D1116" t="s">
        <v>15</v>
      </c>
      <c r="E1116" t="s">
        <v>21</v>
      </c>
      <c r="F1116">
        <v>284501</v>
      </c>
      <c r="G1116" s="6">
        <v>235765.83173807352</v>
      </c>
      <c r="H1116">
        <v>11</v>
      </c>
    </row>
    <row r="1117" spans="1:8" x14ac:dyDescent="0.3">
      <c r="A1117" s="5">
        <v>44825</v>
      </c>
      <c r="B1117" t="s">
        <v>29</v>
      </c>
      <c r="C1117" t="s">
        <v>30</v>
      </c>
      <c r="D1117" t="s">
        <v>15</v>
      </c>
      <c r="E1117" t="s">
        <v>48</v>
      </c>
      <c r="F1117">
        <v>264825</v>
      </c>
      <c r="G1117" s="6">
        <v>219412.7310218068</v>
      </c>
      <c r="H1117">
        <v>0</v>
      </c>
    </row>
    <row r="1118" spans="1:8" x14ac:dyDescent="0.3">
      <c r="A1118" s="5">
        <v>44826</v>
      </c>
      <c r="B1118" t="s">
        <v>13</v>
      </c>
      <c r="C1118" t="s">
        <v>17</v>
      </c>
      <c r="D1118" t="s">
        <v>15</v>
      </c>
      <c r="E1118" t="s">
        <v>18</v>
      </c>
      <c r="F1118">
        <v>77777</v>
      </c>
      <c r="G1118" s="6">
        <v>64436.882645914404</v>
      </c>
      <c r="H1118">
        <v>10</v>
      </c>
    </row>
    <row r="1119" spans="1:8" x14ac:dyDescent="0.3">
      <c r="A1119" s="5">
        <v>44827</v>
      </c>
      <c r="B1119" t="s">
        <v>13</v>
      </c>
      <c r="C1119" t="s">
        <v>14</v>
      </c>
      <c r="D1119" t="s">
        <v>15</v>
      </c>
      <c r="E1119" t="s">
        <v>50</v>
      </c>
      <c r="F1119">
        <v>203582</v>
      </c>
      <c r="G1119" s="6">
        <v>168599.64405218724</v>
      </c>
      <c r="H1119">
        <v>0</v>
      </c>
    </row>
    <row r="1120" spans="1:8" x14ac:dyDescent="0.3">
      <c r="A1120" s="5">
        <v>44828</v>
      </c>
      <c r="B1120" t="s">
        <v>19</v>
      </c>
      <c r="C1120" t="s">
        <v>20</v>
      </c>
      <c r="D1120" t="s">
        <v>15</v>
      </c>
      <c r="E1120" t="s">
        <v>21</v>
      </c>
      <c r="F1120">
        <v>136872</v>
      </c>
      <c r="G1120" s="6">
        <v>113295.14545681166</v>
      </c>
      <c r="H1120">
        <v>10</v>
      </c>
    </row>
    <row r="1121" spans="1:8" x14ac:dyDescent="0.3">
      <c r="A1121" s="5">
        <v>44829</v>
      </c>
      <c r="B1121" t="s">
        <v>19</v>
      </c>
      <c r="C1121" t="s">
        <v>20</v>
      </c>
      <c r="D1121" t="s">
        <v>15</v>
      </c>
      <c r="E1121" t="s">
        <v>21</v>
      </c>
      <c r="F1121">
        <v>156219</v>
      </c>
      <c r="G1121" s="6">
        <v>129242.4513129103</v>
      </c>
      <c r="H1121">
        <v>10</v>
      </c>
    </row>
    <row r="1122" spans="1:8" x14ac:dyDescent="0.3">
      <c r="A1122" s="5">
        <v>44830</v>
      </c>
      <c r="B1122" t="s">
        <v>19</v>
      </c>
      <c r="C1122" t="s">
        <v>20</v>
      </c>
      <c r="D1122" t="s">
        <v>15</v>
      </c>
      <c r="E1122" t="s">
        <v>21</v>
      </c>
      <c r="F1122">
        <v>213479</v>
      </c>
      <c r="G1122" s="6">
        <v>176599.23428967001</v>
      </c>
      <c r="H1122">
        <v>10</v>
      </c>
    </row>
    <row r="1123" spans="1:8" x14ac:dyDescent="0.3">
      <c r="A1123" s="5">
        <v>44831</v>
      </c>
      <c r="B1123" t="s">
        <v>29</v>
      </c>
      <c r="C1123" t="s">
        <v>30</v>
      </c>
      <c r="D1123" t="s">
        <v>15</v>
      </c>
      <c r="E1123" t="s">
        <v>48</v>
      </c>
      <c r="F1123">
        <v>76828</v>
      </c>
      <c r="G1123" s="6">
        <v>63525.617158896755</v>
      </c>
      <c r="H1123">
        <v>0</v>
      </c>
    </row>
    <row r="1124" spans="1:8" x14ac:dyDescent="0.3">
      <c r="A1124" s="5">
        <v>44832</v>
      </c>
      <c r="B1124" t="s">
        <v>19</v>
      </c>
      <c r="C1124" t="s">
        <v>20</v>
      </c>
      <c r="D1124" t="s">
        <v>15</v>
      </c>
      <c r="E1124" t="s">
        <v>21</v>
      </c>
      <c r="F1124">
        <v>188825</v>
      </c>
      <c r="G1124" s="6">
        <v>156092.93097964377</v>
      </c>
      <c r="H1124">
        <v>16</v>
      </c>
    </row>
    <row r="1125" spans="1:8" x14ac:dyDescent="0.3">
      <c r="A1125" s="5">
        <v>44833</v>
      </c>
      <c r="B1125" t="s">
        <v>19</v>
      </c>
      <c r="C1125" t="s">
        <v>20</v>
      </c>
      <c r="D1125" t="s">
        <v>15</v>
      </c>
      <c r="E1125" t="s">
        <v>21</v>
      </c>
      <c r="F1125">
        <v>239199</v>
      </c>
      <c r="G1125" s="6">
        <v>197688.62915456295</v>
      </c>
      <c r="H1125">
        <v>11</v>
      </c>
    </row>
    <row r="1126" spans="1:8" x14ac:dyDescent="0.3">
      <c r="A1126" s="5">
        <v>44834</v>
      </c>
      <c r="B1126" t="s">
        <v>19</v>
      </c>
      <c r="C1126" t="s">
        <v>20</v>
      </c>
      <c r="D1126" t="s">
        <v>15</v>
      </c>
      <c r="E1126" t="s">
        <v>21</v>
      </c>
      <c r="F1126">
        <v>145599</v>
      </c>
      <c r="G1126" s="6">
        <v>120300.01144563325</v>
      </c>
      <c r="H1126">
        <v>16</v>
      </c>
    </row>
    <row r="1127" spans="1:8" x14ac:dyDescent="0.3">
      <c r="A1127" s="5">
        <v>44835</v>
      </c>
      <c r="B1127" t="s">
        <v>29</v>
      </c>
      <c r="C1127" t="s">
        <v>30</v>
      </c>
      <c r="D1127" t="s">
        <v>15</v>
      </c>
      <c r="E1127" t="s">
        <v>48</v>
      </c>
      <c r="F1127">
        <v>104522</v>
      </c>
      <c r="G1127" s="6">
        <v>86308.105048229248</v>
      </c>
      <c r="H1127">
        <v>0</v>
      </c>
    </row>
    <row r="1128" spans="1:8" x14ac:dyDescent="0.3">
      <c r="A1128" s="5">
        <v>44836</v>
      </c>
      <c r="B1128" t="s">
        <v>19</v>
      </c>
      <c r="C1128" t="s">
        <v>20</v>
      </c>
      <c r="D1128" t="s">
        <v>15</v>
      </c>
      <c r="E1128" t="s">
        <v>21</v>
      </c>
      <c r="F1128">
        <v>254609</v>
      </c>
      <c r="G1128" s="6">
        <v>210145.93956904995</v>
      </c>
      <c r="H1128">
        <v>16</v>
      </c>
    </row>
    <row r="1129" spans="1:8" x14ac:dyDescent="0.3">
      <c r="A1129" s="5">
        <v>44837</v>
      </c>
      <c r="B1129" t="s">
        <v>29</v>
      </c>
      <c r="C1129" t="s">
        <v>30</v>
      </c>
      <c r="D1129" t="s">
        <v>15</v>
      </c>
      <c r="E1129" t="s">
        <v>31</v>
      </c>
      <c r="F1129">
        <v>297061</v>
      </c>
      <c r="G1129" s="6">
        <v>245149.7390781563</v>
      </c>
      <c r="H1129">
        <v>15</v>
      </c>
    </row>
    <row r="1130" spans="1:8" x14ac:dyDescent="0.3">
      <c r="A1130" s="5">
        <v>44838</v>
      </c>
      <c r="B1130" t="s">
        <v>29</v>
      </c>
      <c r="C1130" t="s">
        <v>30</v>
      </c>
      <c r="D1130" t="s">
        <v>15</v>
      </c>
      <c r="E1130" t="s">
        <v>48</v>
      </c>
      <c r="F1130">
        <v>275284</v>
      </c>
      <c r="G1130" s="6">
        <v>227108.04607095447</v>
      </c>
      <c r="H1130">
        <v>0</v>
      </c>
    </row>
    <row r="1131" spans="1:8" x14ac:dyDescent="0.3">
      <c r="A1131" s="5">
        <v>44839</v>
      </c>
      <c r="B1131" t="s">
        <v>13</v>
      </c>
      <c r="C1131" t="s">
        <v>17</v>
      </c>
      <c r="D1131" t="s">
        <v>15</v>
      </c>
      <c r="E1131" t="s">
        <v>18</v>
      </c>
      <c r="F1131">
        <v>55968</v>
      </c>
      <c r="G1131" s="6">
        <v>46173.075584058635</v>
      </c>
      <c r="H1131">
        <v>10</v>
      </c>
    </row>
    <row r="1132" spans="1:8" x14ac:dyDescent="0.3">
      <c r="A1132" s="5">
        <v>44840</v>
      </c>
      <c r="B1132" t="s">
        <v>29</v>
      </c>
      <c r="C1132" t="s">
        <v>30</v>
      </c>
      <c r="D1132" t="s">
        <v>15</v>
      </c>
      <c r="E1132" t="s">
        <v>48</v>
      </c>
      <c r="F1132">
        <v>35711</v>
      </c>
      <c r="G1132" s="6">
        <v>29450.441532622448</v>
      </c>
      <c r="H1132">
        <v>0</v>
      </c>
    </row>
    <row r="1133" spans="1:8" x14ac:dyDescent="0.3">
      <c r="A1133" s="5">
        <v>44841</v>
      </c>
      <c r="B1133" t="s">
        <v>29</v>
      </c>
      <c r="C1133" t="s">
        <v>30</v>
      </c>
      <c r="D1133" t="s">
        <v>15</v>
      </c>
      <c r="E1133" t="s">
        <v>48</v>
      </c>
      <c r="F1133">
        <v>222944</v>
      </c>
      <c r="G1133" s="6">
        <v>183851.81771179556</v>
      </c>
      <c r="H1133">
        <v>0</v>
      </c>
    </row>
    <row r="1134" spans="1:8" x14ac:dyDescent="0.3">
      <c r="A1134" s="5">
        <v>44842</v>
      </c>
      <c r="B1134" t="s">
        <v>29</v>
      </c>
      <c r="C1134" t="s">
        <v>30</v>
      </c>
      <c r="D1134" t="s">
        <v>15</v>
      </c>
      <c r="E1134" t="s">
        <v>31</v>
      </c>
      <c r="F1134">
        <v>203668</v>
      </c>
      <c r="G1134" s="6">
        <v>167926.59867995343</v>
      </c>
      <c r="H1134">
        <v>15</v>
      </c>
    </row>
    <row r="1135" spans="1:8" x14ac:dyDescent="0.3">
      <c r="A1135" s="5">
        <v>44843</v>
      </c>
      <c r="B1135" t="s">
        <v>13</v>
      </c>
      <c r="C1135" t="s">
        <v>17</v>
      </c>
      <c r="D1135" t="s">
        <v>15</v>
      </c>
      <c r="E1135" t="s">
        <v>18</v>
      </c>
      <c r="F1135">
        <v>222294</v>
      </c>
      <c r="G1135" s="6">
        <v>183233.71188289663</v>
      </c>
      <c r="H1135">
        <v>10</v>
      </c>
    </row>
    <row r="1136" spans="1:8" x14ac:dyDescent="0.3">
      <c r="A1136" s="5">
        <v>44844</v>
      </c>
      <c r="B1136" t="s">
        <v>13</v>
      </c>
      <c r="C1136" t="s">
        <v>14</v>
      </c>
      <c r="D1136" t="s">
        <v>15</v>
      </c>
      <c r="E1136" t="s">
        <v>50</v>
      </c>
      <c r="F1136">
        <v>123124</v>
      </c>
      <c r="G1136" s="6">
        <v>101438.04145410836</v>
      </c>
      <c r="H1136">
        <v>0</v>
      </c>
    </row>
    <row r="1137" spans="1:8" x14ac:dyDescent="0.3">
      <c r="A1137" s="5">
        <v>44845</v>
      </c>
      <c r="B1137" t="s">
        <v>29</v>
      </c>
      <c r="C1137" t="s">
        <v>30</v>
      </c>
      <c r="D1137" t="s">
        <v>15</v>
      </c>
      <c r="E1137" t="s">
        <v>31</v>
      </c>
      <c r="F1137">
        <v>178431</v>
      </c>
      <c r="G1137" s="6">
        <v>146979.84597752028</v>
      </c>
      <c r="H1137">
        <v>15</v>
      </c>
    </row>
    <row r="1138" spans="1:8" x14ac:dyDescent="0.3">
      <c r="A1138" s="5">
        <v>44846</v>
      </c>
      <c r="B1138" t="s">
        <v>29</v>
      </c>
      <c r="C1138" t="s">
        <v>30</v>
      </c>
      <c r="D1138" t="s">
        <v>15</v>
      </c>
      <c r="E1138" t="s">
        <v>48</v>
      </c>
      <c r="F1138">
        <v>154688</v>
      </c>
      <c r="G1138" s="6">
        <v>127394.81023274749</v>
      </c>
      <c r="H1138">
        <v>0</v>
      </c>
    </row>
    <row r="1139" spans="1:8" x14ac:dyDescent="0.3">
      <c r="A1139" s="5">
        <v>44847</v>
      </c>
      <c r="B1139" t="s">
        <v>29</v>
      </c>
      <c r="C1139" t="s">
        <v>30</v>
      </c>
      <c r="D1139" t="s">
        <v>15</v>
      </c>
      <c r="E1139" t="s">
        <v>48</v>
      </c>
      <c r="F1139">
        <v>37925</v>
      </c>
      <c r="G1139" s="6">
        <v>31211.109412401936</v>
      </c>
      <c r="H1139">
        <v>0</v>
      </c>
    </row>
    <row r="1140" spans="1:8" x14ac:dyDescent="0.3">
      <c r="A1140" s="5">
        <v>44848</v>
      </c>
      <c r="B1140" t="s">
        <v>29</v>
      </c>
      <c r="C1140" t="s">
        <v>30</v>
      </c>
      <c r="D1140" t="s">
        <v>15</v>
      </c>
      <c r="E1140" t="s">
        <v>48</v>
      </c>
      <c r="F1140">
        <v>260188</v>
      </c>
      <c r="G1140" s="6">
        <v>214073.76650690724</v>
      </c>
      <c r="H1140">
        <v>0</v>
      </c>
    </row>
    <row r="1141" spans="1:8" x14ac:dyDescent="0.3">
      <c r="A1141" s="5">
        <v>44849</v>
      </c>
      <c r="B1141" t="s">
        <v>29</v>
      </c>
      <c r="C1141" t="s">
        <v>30</v>
      </c>
      <c r="D1141" t="s">
        <v>15</v>
      </c>
      <c r="E1141" t="s">
        <v>48</v>
      </c>
      <c r="F1141">
        <v>37363</v>
      </c>
      <c r="G1141" s="6">
        <v>30731.211310372357</v>
      </c>
      <c r="H1141">
        <v>0</v>
      </c>
    </row>
    <row r="1142" spans="1:8" x14ac:dyDescent="0.3">
      <c r="A1142" s="5">
        <v>44850</v>
      </c>
      <c r="B1142" t="s">
        <v>29</v>
      </c>
      <c r="C1142" t="s">
        <v>30</v>
      </c>
      <c r="D1142" t="s">
        <v>15</v>
      </c>
      <c r="E1142" t="s">
        <v>31</v>
      </c>
      <c r="F1142">
        <v>120180</v>
      </c>
      <c r="G1142" s="6">
        <v>98840.116389030329</v>
      </c>
      <c r="H1142">
        <v>15</v>
      </c>
    </row>
    <row r="1143" spans="1:8" x14ac:dyDescent="0.3">
      <c r="A1143" s="5">
        <v>44851</v>
      </c>
      <c r="B1143" t="s">
        <v>13</v>
      </c>
      <c r="C1143" t="s">
        <v>14</v>
      </c>
      <c r="D1143" t="s">
        <v>15</v>
      </c>
      <c r="E1143" t="s">
        <v>40</v>
      </c>
      <c r="F1143">
        <v>96934</v>
      </c>
      <c r="G1143" s="6">
        <v>79679.22799317239</v>
      </c>
      <c r="H1143">
        <v>0</v>
      </c>
    </row>
    <row r="1144" spans="1:8" x14ac:dyDescent="0.3">
      <c r="A1144" s="5">
        <v>44852</v>
      </c>
      <c r="B1144" t="s">
        <v>19</v>
      </c>
      <c r="C1144" t="s">
        <v>20</v>
      </c>
      <c r="D1144" t="s">
        <v>15</v>
      </c>
      <c r="E1144" t="s">
        <v>21</v>
      </c>
      <c r="F1144">
        <v>187376</v>
      </c>
      <c r="G1144" s="6">
        <v>154007.20168297814</v>
      </c>
      <c r="H1144">
        <v>16</v>
      </c>
    </row>
    <row r="1145" spans="1:8" x14ac:dyDescent="0.3">
      <c r="A1145" s="5">
        <v>44853</v>
      </c>
      <c r="B1145" t="s">
        <v>13</v>
      </c>
      <c r="C1145" t="s">
        <v>17</v>
      </c>
      <c r="D1145" t="s">
        <v>15</v>
      </c>
      <c r="E1145" t="s">
        <v>18</v>
      </c>
      <c r="F1145">
        <v>16399</v>
      </c>
      <c r="G1145" s="6">
        <v>13475.380054672994</v>
      </c>
      <c r="H1145">
        <v>20</v>
      </c>
    </row>
    <row r="1146" spans="1:8" x14ac:dyDescent="0.3">
      <c r="A1146" s="5">
        <v>44854</v>
      </c>
      <c r="B1146" t="s">
        <v>29</v>
      </c>
      <c r="C1146" t="s">
        <v>30</v>
      </c>
      <c r="D1146" t="s">
        <v>15</v>
      </c>
      <c r="E1146" t="s">
        <v>31</v>
      </c>
      <c r="F1146">
        <v>272219</v>
      </c>
      <c r="G1146" s="6">
        <v>223610.12168279887</v>
      </c>
      <c r="H1146">
        <v>15</v>
      </c>
    </row>
    <row r="1147" spans="1:8" x14ac:dyDescent="0.3">
      <c r="A1147" s="5">
        <v>44855</v>
      </c>
      <c r="B1147" t="s">
        <v>29</v>
      </c>
      <c r="C1147" t="s">
        <v>30</v>
      </c>
      <c r="D1147" t="s">
        <v>15</v>
      </c>
      <c r="E1147" t="s">
        <v>31</v>
      </c>
      <c r="F1147">
        <v>182096</v>
      </c>
      <c r="G1147" s="6">
        <v>149504.56704119849</v>
      </c>
      <c r="H1147">
        <v>15</v>
      </c>
    </row>
    <row r="1148" spans="1:8" x14ac:dyDescent="0.3">
      <c r="A1148" s="5">
        <v>44856</v>
      </c>
      <c r="B1148" t="s">
        <v>29</v>
      </c>
      <c r="C1148" t="s">
        <v>30</v>
      </c>
      <c r="D1148" t="s">
        <v>15</v>
      </c>
      <c r="E1148" t="s">
        <v>48</v>
      </c>
      <c r="F1148">
        <v>104358</v>
      </c>
      <c r="G1148" s="6">
        <v>85633.153080282165</v>
      </c>
      <c r="H1148">
        <v>0</v>
      </c>
    </row>
    <row r="1149" spans="1:8" x14ac:dyDescent="0.3">
      <c r="A1149" s="5">
        <v>44857</v>
      </c>
      <c r="B1149" t="s">
        <v>13</v>
      </c>
      <c r="C1149" t="s">
        <v>17</v>
      </c>
      <c r="D1149" t="s">
        <v>15</v>
      </c>
      <c r="E1149" t="s">
        <v>18</v>
      </c>
      <c r="F1149">
        <v>167449</v>
      </c>
      <c r="G1149" s="6">
        <v>137388.55435726064</v>
      </c>
      <c r="H1149">
        <v>10</v>
      </c>
    </row>
    <row r="1150" spans="1:8" x14ac:dyDescent="0.3">
      <c r="A1150" s="5">
        <v>44858</v>
      </c>
      <c r="B1150" t="s">
        <v>13</v>
      </c>
      <c r="C1150" t="s">
        <v>17</v>
      </c>
      <c r="D1150" t="s">
        <v>15</v>
      </c>
      <c r="E1150" t="s">
        <v>18</v>
      </c>
      <c r="F1150">
        <v>288768</v>
      </c>
      <c r="G1150" s="6">
        <v>236921.01818181819</v>
      </c>
      <c r="H1150">
        <v>20</v>
      </c>
    </row>
    <row r="1151" spans="1:8" x14ac:dyDescent="0.3">
      <c r="A1151" s="5">
        <v>44859</v>
      </c>
      <c r="B1151" t="s">
        <v>29</v>
      </c>
      <c r="C1151" t="s">
        <v>30</v>
      </c>
      <c r="D1151" t="s">
        <v>15</v>
      </c>
      <c r="E1151" t="s">
        <v>31</v>
      </c>
      <c r="F1151">
        <v>62603</v>
      </c>
      <c r="G1151" s="6">
        <v>51354.318224870418</v>
      </c>
      <c r="H1151">
        <v>15</v>
      </c>
    </row>
    <row r="1152" spans="1:8" x14ac:dyDescent="0.3">
      <c r="A1152" s="5">
        <v>44860</v>
      </c>
      <c r="B1152" t="s">
        <v>29</v>
      </c>
      <c r="C1152" t="s">
        <v>30</v>
      </c>
      <c r="D1152" t="s">
        <v>15</v>
      </c>
      <c r="E1152" t="s">
        <v>48</v>
      </c>
      <c r="F1152">
        <v>225634</v>
      </c>
      <c r="G1152" s="6">
        <v>185055.90710078148</v>
      </c>
      <c r="H1152">
        <v>0</v>
      </c>
    </row>
    <row r="1153" spans="1:8" x14ac:dyDescent="0.3">
      <c r="A1153" s="5">
        <v>44861</v>
      </c>
      <c r="B1153" t="s">
        <v>13</v>
      </c>
      <c r="C1153" t="s">
        <v>14</v>
      </c>
      <c r="D1153" t="s">
        <v>15</v>
      </c>
      <c r="E1153" t="s">
        <v>50</v>
      </c>
      <c r="F1153">
        <v>42976</v>
      </c>
      <c r="G1153" s="6">
        <v>35237.550462314372</v>
      </c>
      <c r="H1153">
        <v>0</v>
      </c>
    </row>
    <row r="1154" spans="1:8" x14ac:dyDescent="0.3">
      <c r="A1154" s="5">
        <v>44862</v>
      </c>
      <c r="B1154" t="s">
        <v>29</v>
      </c>
      <c r="C1154" t="s">
        <v>30</v>
      </c>
      <c r="D1154" t="s">
        <v>15</v>
      </c>
      <c r="E1154" t="s">
        <v>31</v>
      </c>
      <c r="F1154">
        <v>116192</v>
      </c>
      <c r="G1154" s="6">
        <v>95265.855884507488</v>
      </c>
      <c r="H1154">
        <v>15</v>
      </c>
    </row>
    <row r="1155" spans="1:8" x14ac:dyDescent="0.3">
      <c r="A1155" s="5">
        <v>44863</v>
      </c>
      <c r="B1155" t="s">
        <v>19</v>
      </c>
      <c r="C1155" t="s">
        <v>20</v>
      </c>
      <c r="D1155" t="s">
        <v>15</v>
      </c>
      <c r="E1155" t="s">
        <v>21</v>
      </c>
      <c r="F1155">
        <v>108441</v>
      </c>
      <c r="G1155" s="6">
        <v>88882.216605478679</v>
      </c>
      <c r="H1155">
        <v>16</v>
      </c>
    </row>
    <row r="1156" spans="1:8" x14ac:dyDescent="0.3">
      <c r="A1156" s="5">
        <v>44864</v>
      </c>
      <c r="B1156" t="s">
        <v>29</v>
      </c>
      <c r="C1156" t="s">
        <v>30</v>
      </c>
      <c r="D1156" t="s">
        <v>15</v>
      </c>
      <c r="E1156" t="s">
        <v>31</v>
      </c>
      <c r="F1156">
        <v>150792</v>
      </c>
      <c r="G1156" s="6">
        <v>123559.5206010095</v>
      </c>
      <c r="H1156">
        <v>15</v>
      </c>
    </row>
    <row r="1157" spans="1:8" x14ac:dyDescent="0.3">
      <c r="A1157" s="5">
        <v>44865</v>
      </c>
      <c r="B1157" t="s">
        <v>29</v>
      </c>
      <c r="C1157" t="s">
        <v>30</v>
      </c>
      <c r="D1157" t="s">
        <v>15</v>
      </c>
      <c r="E1157" t="s">
        <v>31</v>
      </c>
      <c r="F1157">
        <v>132617</v>
      </c>
      <c r="G1157" s="6">
        <v>108630.56472482819</v>
      </c>
      <c r="H1157">
        <v>15</v>
      </c>
    </row>
    <row r="1158" spans="1:8" x14ac:dyDescent="0.3">
      <c r="A1158" s="5">
        <v>44866</v>
      </c>
      <c r="B1158" t="s">
        <v>13</v>
      </c>
      <c r="C1158" t="s">
        <v>17</v>
      </c>
      <c r="D1158" t="s">
        <v>15</v>
      </c>
      <c r="E1158" t="s">
        <v>18</v>
      </c>
      <c r="F1158">
        <v>251995</v>
      </c>
      <c r="G1158" s="6">
        <v>206413.08819183998</v>
      </c>
      <c r="H1158">
        <v>20</v>
      </c>
    </row>
    <row r="1159" spans="1:8" x14ac:dyDescent="0.3">
      <c r="A1159" s="5">
        <v>44867</v>
      </c>
      <c r="B1159" t="s">
        <v>13</v>
      </c>
      <c r="C1159" t="s">
        <v>17</v>
      </c>
      <c r="D1159" t="s">
        <v>15</v>
      </c>
      <c r="E1159" t="s">
        <v>18</v>
      </c>
      <c r="F1159">
        <v>203938</v>
      </c>
      <c r="G1159" s="6">
        <v>167028.13443928672</v>
      </c>
      <c r="H1159">
        <v>20</v>
      </c>
    </row>
    <row r="1160" spans="1:8" x14ac:dyDescent="0.3">
      <c r="A1160" s="5">
        <v>44868</v>
      </c>
      <c r="B1160" t="s">
        <v>13</v>
      </c>
      <c r="C1160" t="s">
        <v>17</v>
      </c>
      <c r="D1160" t="s">
        <v>15</v>
      </c>
      <c r="E1160" t="s">
        <v>18</v>
      </c>
      <c r="F1160">
        <v>211249</v>
      </c>
      <c r="G1160" s="6">
        <v>167456.65591630145</v>
      </c>
      <c r="H1160">
        <v>20</v>
      </c>
    </row>
    <row r="1161" spans="1:8" x14ac:dyDescent="0.3">
      <c r="A1161" s="5">
        <v>44868</v>
      </c>
      <c r="B1161" t="s">
        <v>29</v>
      </c>
      <c r="C1161" t="s">
        <v>30</v>
      </c>
      <c r="D1161" t="s">
        <v>15</v>
      </c>
      <c r="E1161" t="s">
        <v>31</v>
      </c>
      <c r="F1161">
        <v>44303</v>
      </c>
      <c r="G1161" s="6">
        <v>36272.677941414469</v>
      </c>
      <c r="H1161">
        <v>15</v>
      </c>
    </row>
    <row r="1162" spans="1:8" x14ac:dyDescent="0.3">
      <c r="A1162" s="5">
        <v>44869</v>
      </c>
      <c r="B1162" t="s">
        <v>19</v>
      </c>
      <c r="C1162" t="s">
        <v>20</v>
      </c>
      <c r="D1162" t="s">
        <v>15</v>
      </c>
      <c r="E1162" t="s">
        <v>21</v>
      </c>
      <c r="F1162">
        <v>221396</v>
      </c>
      <c r="G1162" s="6">
        <v>175406.48896887287</v>
      </c>
      <c r="H1162">
        <v>16</v>
      </c>
    </row>
    <row r="1163" spans="1:8" x14ac:dyDescent="0.3">
      <c r="A1163" s="5">
        <v>44869</v>
      </c>
      <c r="B1163" t="s">
        <v>25</v>
      </c>
      <c r="C1163" t="s">
        <v>33</v>
      </c>
      <c r="D1163" t="s">
        <v>15</v>
      </c>
      <c r="E1163" t="s">
        <v>37</v>
      </c>
      <c r="F1163">
        <v>239935</v>
      </c>
      <c r="G1163" s="6">
        <v>196428.56221868761</v>
      </c>
      <c r="H1163">
        <v>0</v>
      </c>
    </row>
    <row r="1164" spans="1:8" x14ac:dyDescent="0.3">
      <c r="A1164" s="5">
        <v>44870</v>
      </c>
      <c r="B1164" t="s">
        <v>29</v>
      </c>
      <c r="C1164" t="s">
        <v>30</v>
      </c>
      <c r="D1164" t="s">
        <v>15</v>
      </c>
      <c r="E1164" t="s">
        <v>31</v>
      </c>
      <c r="F1164">
        <v>58270</v>
      </c>
      <c r="G1164" s="6">
        <v>46101.520042380369</v>
      </c>
      <c r="H1164">
        <v>15</v>
      </c>
    </row>
    <row r="1165" spans="1:8" x14ac:dyDescent="0.3">
      <c r="A1165" s="5">
        <v>44870</v>
      </c>
      <c r="B1165" t="s">
        <v>19</v>
      </c>
      <c r="C1165" t="s">
        <v>20</v>
      </c>
      <c r="D1165" t="s">
        <v>15</v>
      </c>
      <c r="E1165" t="s">
        <v>21</v>
      </c>
      <c r="F1165">
        <v>29536</v>
      </c>
      <c r="G1165" s="6">
        <v>24177.11348879744</v>
      </c>
      <c r="H1165">
        <v>16</v>
      </c>
    </row>
    <row r="1166" spans="1:8" x14ac:dyDescent="0.3">
      <c r="A1166" s="5">
        <v>44871</v>
      </c>
      <c r="B1166" t="s">
        <v>29</v>
      </c>
      <c r="C1166" t="s">
        <v>30</v>
      </c>
      <c r="D1166" t="s">
        <v>15</v>
      </c>
      <c r="E1166" t="s">
        <v>31</v>
      </c>
      <c r="F1166">
        <v>66818</v>
      </c>
      <c r="G1166" s="6">
        <v>52838.6131335182</v>
      </c>
      <c r="H1166">
        <v>15</v>
      </c>
    </row>
    <row r="1167" spans="1:8" x14ac:dyDescent="0.3">
      <c r="A1167" s="5">
        <v>44871</v>
      </c>
      <c r="B1167" t="s">
        <v>29</v>
      </c>
      <c r="C1167" t="s">
        <v>30</v>
      </c>
      <c r="D1167" t="s">
        <v>15</v>
      </c>
      <c r="E1167" t="s">
        <v>48</v>
      </c>
      <c r="F1167">
        <v>68557</v>
      </c>
      <c r="G1167" s="6">
        <v>56019.745672169338</v>
      </c>
      <c r="H1167">
        <v>0</v>
      </c>
    </row>
    <row r="1168" spans="1:8" x14ac:dyDescent="0.3">
      <c r="A1168" s="5">
        <v>44872</v>
      </c>
      <c r="B1168" t="s">
        <v>25</v>
      </c>
      <c r="C1168" t="s">
        <v>33</v>
      </c>
      <c r="D1168" t="s">
        <v>15</v>
      </c>
      <c r="E1168" t="s">
        <v>34</v>
      </c>
      <c r="F1168">
        <v>59140</v>
      </c>
      <c r="G1168" s="6">
        <v>46656.686400195977</v>
      </c>
      <c r="H1168">
        <v>29</v>
      </c>
    </row>
    <row r="1169" spans="1:8" x14ac:dyDescent="0.3">
      <c r="A1169" s="5">
        <v>44872</v>
      </c>
      <c r="B1169" t="s">
        <v>13</v>
      </c>
      <c r="C1169" t="s">
        <v>14</v>
      </c>
      <c r="D1169" t="s">
        <v>15</v>
      </c>
      <c r="E1169" t="s">
        <v>40</v>
      </c>
      <c r="F1169">
        <v>80743</v>
      </c>
      <c r="G1169" s="6">
        <v>65931.888271261807</v>
      </c>
      <c r="H1169">
        <v>0</v>
      </c>
    </row>
    <row r="1170" spans="1:8" x14ac:dyDescent="0.3">
      <c r="A1170" s="5">
        <v>44873</v>
      </c>
      <c r="B1170" t="s">
        <v>29</v>
      </c>
      <c r="C1170" t="s">
        <v>30</v>
      </c>
      <c r="D1170" t="s">
        <v>15</v>
      </c>
      <c r="E1170" t="s">
        <v>31</v>
      </c>
      <c r="F1170">
        <v>10891</v>
      </c>
      <c r="G1170" s="6">
        <v>8586.6567693079396</v>
      </c>
      <c r="H1170">
        <v>15</v>
      </c>
    </row>
    <row r="1171" spans="1:8" x14ac:dyDescent="0.3">
      <c r="A1171" s="5">
        <v>44873</v>
      </c>
      <c r="B1171" t="s">
        <v>13</v>
      </c>
      <c r="C1171" t="s">
        <v>17</v>
      </c>
      <c r="D1171" t="s">
        <v>15</v>
      </c>
      <c r="E1171" t="s">
        <v>18</v>
      </c>
      <c r="F1171">
        <v>157088</v>
      </c>
      <c r="G1171" s="6">
        <v>128198.80416253213</v>
      </c>
      <c r="H1171">
        <v>20</v>
      </c>
    </row>
    <row r="1172" spans="1:8" x14ac:dyDescent="0.3">
      <c r="A1172" s="5">
        <v>44874</v>
      </c>
      <c r="B1172" t="s">
        <v>29</v>
      </c>
      <c r="C1172" t="s">
        <v>30</v>
      </c>
      <c r="D1172" t="s">
        <v>15</v>
      </c>
      <c r="E1172" t="s">
        <v>31</v>
      </c>
      <c r="F1172">
        <v>266250</v>
      </c>
      <c r="G1172" s="6">
        <v>209882.22179139202</v>
      </c>
      <c r="H1172">
        <v>15</v>
      </c>
    </row>
    <row r="1173" spans="1:8" x14ac:dyDescent="0.3">
      <c r="A1173" s="5">
        <v>44874</v>
      </c>
      <c r="B1173" t="s">
        <v>29</v>
      </c>
      <c r="C1173" t="s">
        <v>30</v>
      </c>
      <c r="D1173" t="s">
        <v>15</v>
      </c>
      <c r="E1173" t="s">
        <v>31</v>
      </c>
      <c r="F1173">
        <v>168033</v>
      </c>
      <c r="G1173" s="6">
        <v>137073.97589059046</v>
      </c>
      <c r="H1173">
        <v>15</v>
      </c>
    </row>
    <row r="1174" spans="1:8" x14ac:dyDescent="0.3">
      <c r="A1174" s="5">
        <v>44875</v>
      </c>
      <c r="B1174" t="s">
        <v>19</v>
      </c>
      <c r="C1174" t="s">
        <v>20</v>
      </c>
      <c r="D1174" t="s">
        <v>15</v>
      </c>
      <c r="E1174" t="s">
        <v>21</v>
      </c>
      <c r="F1174">
        <v>250387</v>
      </c>
      <c r="G1174" s="6">
        <v>197102.66466125206</v>
      </c>
      <c r="H1174">
        <v>16</v>
      </c>
    </row>
    <row r="1175" spans="1:8" x14ac:dyDescent="0.3">
      <c r="A1175" s="5">
        <v>44875</v>
      </c>
      <c r="B1175" t="s">
        <v>29</v>
      </c>
      <c r="C1175" t="s">
        <v>30</v>
      </c>
      <c r="D1175" t="s">
        <v>15</v>
      </c>
      <c r="E1175" t="s">
        <v>48</v>
      </c>
      <c r="F1175">
        <v>45833</v>
      </c>
      <c r="G1175" s="6">
        <v>37371.065303880277</v>
      </c>
      <c r="H1175">
        <v>0</v>
      </c>
    </row>
    <row r="1176" spans="1:8" x14ac:dyDescent="0.3">
      <c r="A1176" s="5">
        <v>44876</v>
      </c>
      <c r="B1176" t="s">
        <v>19</v>
      </c>
      <c r="C1176" t="s">
        <v>20</v>
      </c>
      <c r="D1176" t="s">
        <v>15</v>
      </c>
      <c r="E1176" t="s">
        <v>21</v>
      </c>
      <c r="F1176">
        <v>239294</v>
      </c>
      <c r="G1176" s="6">
        <v>188369.20915488052</v>
      </c>
      <c r="H1176">
        <v>16</v>
      </c>
    </row>
    <row r="1177" spans="1:8" x14ac:dyDescent="0.3">
      <c r="A1177" s="5">
        <v>44876</v>
      </c>
      <c r="B1177" t="s">
        <v>13</v>
      </c>
      <c r="C1177" t="s">
        <v>14</v>
      </c>
      <c r="D1177" t="s">
        <v>15</v>
      </c>
      <c r="E1177" t="s">
        <v>40</v>
      </c>
      <c r="F1177">
        <v>257810</v>
      </c>
      <c r="G1177" s="6">
        <v>210181.80476350218</v>
      </c>
      <c r="H1177">
        <v>0</v>
      </c>
    </row>
    <row r="1178" spans="1:8" x14ac:dyDescent="0.3">
      <c r="A1178" s="5">
        <v>44877</v>
      </c>
      <c r="B1178" t="s">
        <v>13</v>
      </c>
      <c r="C1178" t="s">
        <v>17</v>
      </c>
      <c r="D1178" t="s">
        <v>15</v>
      </c>
      <c r="E1178" t="s">
        <v>18</v>
      </c>
      <c r="F1178">
        <v>22292</v>
      </c>
      <c r="G1178" s="6">
        <v>17544.531055987864</v>
      </c>
      <c r="H1178">
        <v>20</v>
      </c>
    </row>
    <row r="1179" spans="1:8" x14ac:dyDescent="0.3">
      <c r="A1179" s="5">
        <v>44877</v>
      </c>
      <c r="B1179" t="s">
        <v>29</v>
      </c>
      <c r="C1179" t="s">
        <v>30</v>
      </c>
      <c r="D1179" t="s">
        <v>15</v>
      </c>
      <c r="E1179" t="s">
        <v>31</v>
      </c>
      <c r="F1179">
        <v>157490</v>
      </c>
      <c r="G1179" s="6">
        <v>128240.18872821654</v>
      </c>
      <c r="H1179">
        <v>15</v>
      </c>
    </row>
    <row r="1180" spans="1:8" x14ac:dyDescent="0.3">
      <c r="A1180" s="5">
        <v>44878</v>
      </c>
      <c r="B1180" t="s">
        <v>25</v>
      </c>
      <c r="C1180" t="s">
        <v>33</v>
      </c>
      <c r="D1180" t="s">
        <v>15</v>
      </c>
      <c r="E1180" t="s">
        <v>34</v>
      </c>
      <c r="F1180">
        <v>233745</v>
      </c>
      <c r="G1180" s="6">
        <v>183827.37045459443</v>
      </c>
      <c r="H1180">
        <v>29</v>
      </c>
    </row>
    <row r="1181" spans="1:8" x14ac:dyDescent="0.3">
      <c r="A1181" s="5">
        <v>44878</v>
      </c>
      <c r="B1181" t="s">
        <v>19</v>
      </c>
      <c r="C1181" t="s">
        <v>20</v>
      </c>
      <c r="D1181" t="s">
        <v>15</v>
      </c>
      <c r="E1181" t="s">
        <v>21</v>
      </c>
      <c r="F1181">
        <v>41373</v>
      </c>
      <c r="G1181" s="6">
        <v>33664.298869143779</v>
      </c>
      <c r="H1181">
        <v>11</v>
      </c>
    </row>
    <row r="1182" spans="1:8" x14ac:dyDescent="0.3">
      <c r="A1182" s="5">
        <v>44879</v>
      </c>
      <c r="B1182" t="s">
        <v>29</v>
      </c>
      <c r="C1182" t="s">
        <v>30</v>
      </c>
      <c r="D1182" t="s">
        <v>15</v>
      </c>
      <c r="E1182" t="s">
        <v>31</v>
      </c>
      <c r="F1182">
        <v>289981</v>
      </c>
      <c r="G1182" s="6">
        <v>227998.82765813213</v>
      </c>
      <c r="H1182">
        <v>15</v>
      </c>
    </row>
    <row r="1183" spans="1:8" x14ac:dyDescent="0.3">
      <c r="A1183" s="5">
        <v>44879</v>
      </c>
      <c r="B1183" t="s">
        <v>19</v>
      </c>
      <c r="C1183" t="s">
        <v>20</v>
      </c>
      <c r="D1183" t="s">
        <v>15</v>
      </c>
      <c r="E1183" t="s">
        <v>21</v>
      </c>
      <c r="F1183">
        <v>281445</v>
      </c>
      <c r="G1183" s="6">
        <v>228995.21757638824</v>
      </c>
      <c r="H1183">
        <v>16</v>
      </c>
    </row>
    <row r="1184" spans="1:8" x14ac:dyDescent="0.3">
      <c r="A1184" s="5">
        <v>44880</v>
      </c>
      <c r="B1184" t="s">
        <v>13</v>
      </c>
      <c r="C1184" t="s">
        <v>27</v>
      </c>
      <c r="D1184" t="s">
        <v>15</v>
      </c>
      <c r="E1184" t="s">
        <v>28</v>
      </c>
      <c r="F1184">
        <v>134086</v>
      </c>
      <c r="G1184" s="6">
        <v>105420.39929926302</v>
      </c>
      <c r="H1184">
        <v>6</v>
      </c>
    </row>
    <row r="1185" spans="1:8" x14ac:dyDescent="0.3">
      <c r="A1185" s="5">
        <v>44880</v>
      </c>
      <c r="B1185" t="s">
        <v>13</v>
      </c>
      <c r="C1185" t="s">
        <v>27</v>
      </c>
      <c r="D1185" t="s">
        <v>15</v>
      </c>
      <c r="E1185" t="s">
        <v>28</v>
      </c>
      <c r="F1185">
        <v>162254</v>
      </c>
      <c r="G1185" s="6">
        <v>131982.68999897566</v>
      </c>
      <c r="H1185">
        <v>6</v>
      </c>
    </row>
    <row r="1186" spans="1:8" x14ac:dyDescent="0.3">
      <c r="A1186" s="5">
        <v>44881</v>
      </c>
      <c r="B1186" t="s">
        <v>22</v>
      </c>
      <c r="C1186" t="s">
        <v>23</v>
      </c>
      <c r="D1186" t="s">
        <v>15</v>
      </c>
      <c r="E1186" t="s">
        <v>24</v>
      </c>
      <c r="F1186">
        <v>131104</v>
      </c>
      <c r="G1186" s="6">
        <v>103038.31227059687</v>
      </c>
      <c r="H1186">
        <v>15</v>
      </c>
    </row>
    <row r="1187" spans="1:8" x14ac:dyDescent="0.3">
      <c r="A1187" s="5">
        <v>44881</v>
      </c>
      <c r="B1187" t="s">
        <v>29</v>
      </c>
      <c r="C1187" t="s">
        <v>30</v>
      </c>
      <c r="D1187" t="s">
        <v>15</v>
      </c>
      <c r="E1187" t="s">
        <v>48</v>
      </c>
      <c r="F1187">
        <v>223159</v>
      </c>
      <c r="G1187" s="6">
        <v>181488.45293727983</v>
      </c>
      <c r="H1187">
        <v>0</v>
      </c>
    </row>
    <row r="1188" spans="1:8" x14ac:dyDescent="0.3">
      <c r="A1188" s="5">
        <v>44882</v>
      </c>
      <c r="B1188" t="s">
        <v>13</v>
      </c>
      <c r="C1188" t="s">
        <v>27</v>
      </c>
      <c r="D1188" t="s">
        <v>15</v>
      </c>
      <c r="E1188" t="s">
        <v>28</v>
      </c>
      <c r="F1188">
        <v>11338</v>
      </c>
      <c r="G1188" s="6">
        <v>8907.7034560974153</v>
      </c>
      <c r="H1188">
        <v>6</v>
      </c>
    </row>
    <row r="1189" spans="1:8" x14ac:dyDescent="0.3">
      <c r="A1189" s="5">
        <v>44882</v>
      </c>
      <c r="B1189" t="s">
        <v>19</v>
      </c>
      <c r="C1189" t="s">
        <v>20</v>
      </c>
      <c r="D1189" t="s">
        <v>15</v>
      </c>
      <c r="E1189" t="s">
        <v>21</v>
      </c>
      <c r="F1189">
        <v>185567</v>
      </c>
      <c r="G1189" s="6">
        <v>150785.73320877177</v>
      </c>
      <c r="H1189">
        <v>16</v>
      </c>
    </row>
    <row r="1190" spans="1:8" x14ac:dyDescent="0.3">
      <c r="A1190" s="5">
        <v>44883</v>
      </c>
      <c r="B1190" t="s">
        <v>13</v>
      </c>
      <c r="C1190" t="s">
        <v>27</v>
      </c>
      <c r="D1190" t="s">
        <v>15</v>
      </c>
      <c r="E1190" t="s">
        <v>36</v>
      </c>
      <c r="F1190">
        <v>81196</v>
      </c>
      <c r="G1190" s="6">
        <v>63772.496272183133</v>
      </c>
      <c r="H1190">
        <v>0</v>
      </c>
    </row>
    <row r="1191" spans="1:8" x14ac:dyDescent="0.3">
      <c r="A1191" s="5">
        <v>44883</v>
      </c>
      <c r="B1191" t="s">
        <v>29</v>
      </c>
      <c r="C1191" t="s">
        <v>30</v>
      </c>
      <c r="D1191" t="s">
        <v>15</v>
      </c>
      <c r="E1191" t="s">
        <v>31</v>
      </c>
      <c r="F1191">
        <v>160663</v>
      </c>
      <c r="G1191" s="6">
        <v>130404.53991528186</v>
      </c>
      <c r="H1191">
        <v>15</v>
      </c>
    </row>
    <row r="1192" spans="1:8" x14ac:dyDescent="0.3">
      <c r="A1192" s="5">
        <v>44884</v>
      </c>
      <c r="B1192" t="s">
        <v>13</v>
      </c>
      <c r="C1192" t="s">
        <v>27</v>
      </c>
      <c r="D1192" t="s">
        <v>15</v>
      </c>
      <c r="E1192" t="s">
        <v>28</v>
      </c>
      <c r="F1192">
        <v>286973</v>
      </c>
      <c r="G1192" s="6">
        <v>225299.0284707484</v>
      </c>
      <c r="H1192">
        <v>6</v>
      </c>
    </row>
    <row r="1193" spans="1:8" x14ac:dyDescent="0.3">
      <c r="A1193" s="5">
        <v>44884</v>
      </c>
      <c r="B1193" t="s">
        <v>29</v>
      </c>
      <c r="C1193" t="s">
        <v>30</v>
      </c>
      <c r="D1193" t="s">
        <v>15</v>
      </c>
      <c r="E1193" t="s">
        <v>48</v>
      </c>
      <c r="F1193">
        <v>31594</v>
      </c>
      <c r="G1193" s="6">
        <v>25612.237617539093</v>
      </c>
      <c r="H1193">
        <v>0</v>
      </c>
    </row>
    <row r="1194" spans="1:8" x14ac:dyDescent="0.3">
      <c r="A1194" s="5">
        <v>44885</v>
      </c>
      <c r="B1194" t="s">
        <v>13</v>
      </c>
      <c r="C1194" t="s">
        <v>17</v>
      </c>
      <c r="D1194" t="s">
        <v>15</v>
      </c>
      <c r="E1194" t="s">
        <v>18</v>
      </c>
      <c r="F1194">
        <v>33811</v>
      </c>
      <c r="G1194" s="6">
        <v>26526.301964540271</v>
      </c>
      <c r="H1194">
        <v>20</v>
      </c>
    </row>
    <row r="1195" spans="1:8" x14ac:dyDescent="0.3">
      <c r="A1195" s="5">
        <v>44885</v>
      </c>
      <c r="B1195" t="s">
        <v>29</v>
      </c>
      <c r="C1195" t="s">
        <v>30</v>
      </c>
      <c r="D1195" t="s">
        <v>15</v>
      </c>
      <c r="E1195" t="s">
        <v>31</v>
      </c>
      <c r="F1195">
        <v>269193</v>
      </c>
      <c r="G1195" s="6">
        <v>218151.85915100903</v>
      </c>
      <c r="H1195">
        <v>15</v>
      </c>
    </row>
    <row r="1196" spans="1:8" x14ac:dyDescent="0.3">
      <c r="A1196" s="5">
        <v>44886</v>
      </c>
      <c r="B1196" t="s">
        <v>13</v>
      </c>
      <c r="C1196" t="s">
        <v>27</v>
      </c>
      <c r="D1196" t="s">
        <v>15</v>
      </c>
      <c r="E1196" t="s">
        <v>28</v>
      </c>
      <c r="F1196">
        <v>169482</v>
      </c>
      <c r="G1196" s="6">
        <v>132807.6818287847</v>
      </c>
      <c r="H1196">
        <v>6</v>
      </c>
    </row>
    <row r="1197" spans="1:8" x14ac:dyDescent="0.3">
      <c r="A1197" s="5">
        <v>44886</v>
      </c>
      <c r="B1197" t="s">
        <v>13</v>
      </c>
      <c r="C1197" t="s">
        <v>27</v>
      </c>
      <c r="D1197" t="s">
        <v>15</v>
      </c>
      <c r="E1197" t="s">
        <v>28</v>
      </c>
      <c r="F1197">
        <v>32272</v>
      </c>
      <c r="G1197" s="6">
        <v>26148.866229427047</v>
      </c>
      <c r="H1197">
        <v>6</v>
      </c>
    </row>
    <row r="1198" spans="1:8" x14ac:dyDescent="0.3">
      <c r="A1198" s="5">
        <v>44887</v>
      </c>
      <c r="B1198" t="s">
        <v>29</v>
      </c>
      <c r="C1198" t="s">
        <v>30</v>
      </c>
      <c r="D1198" t="s">
        <v>15</v>
      </c>
      <c r="E1198" t="s">
        <v>31</v>
      </c>
      <c r="F1198">
        <v>112166</v>
      </c>
      <c r="G1198" s="6">
        <v>87883.287717330342</v>
      </c>
      <c r="H1198">
        <v>15</v>
      </c>
    </row>
    <row r="1199" spans="1:8" x14ac:dyDescent="0.3">
      <c r="A1199" s="5">
        <v>44887</v>
      </c>
      <c r="B1199" t="s">
        <v>29</v>
      </c>
      <c r="C1199" t="s">
        <v>30</v>
      </c>
      <c r="D1199" t="s">
        <v>15</v>
      </c>
      <c r="E1199" t="s">
        <v>31</v>
      </c>
      <c r="F1199">
        <v>275246</v>
      </c>
      <c r="G1199" s="6">
        <v>222959.33582116076</v>
      </c>
      <c r="H1199">
        <v>15</v>
      </c>
    </row>
    <row r="1200" spans="1:8" x14ac:dyDescent="0.3">
      <c r="A1200" s="5">
        <v>44888</v>
      </c>
      <c r="B1200" t="s">
        <v>29</v>
      </c>
      <c r="C1200" t="s">
        <v>30</v>
      </c>
      <c r="D1200" t="s">
        <v>15</v>
      </c>
      <c r="E1200" t="s">
        <v>31</v>
      </c>
      <c r="F1200">
        <v>154110</v>
      </c>
      <c r="G1200" s="6">
        <v>120728.50074128984</v>
      </c>
      <c r="H1200">
        <v>15</v>
      </c>
    </row>
    <row r="1201" spans="1:8" x14ac:dyDescent="0.3">
      <c r="A1201" s="5">
        <v>44888</v>
      </c>
      <c r="B1201" t="s">
        <v>29</v>
      </c>
      <c r="C1201" t="s">
        <v>30</v>
      </c>
      <c r="D1201" t="s">
        <v>15</v>
      </c>
      <c r="E1201" t="s">
        <v>31</v>
      </c>
      <c r="F1201">
        <v>228245</v>
      </c>
      <c r="G1201" s="6">
        <v>184796.76332866587</v>
      </c>
      <c r="H1201">
        <v>15</v>
      </c>
    </row>
    <row r="1202" spans="1:8" x14ac:dyDescent="0.3">
      <c r="A1202" s="5">
        <v>44889</v>
      </c>
      <c r="B1202" t="s">
        <v>25</v>
      </c>
      <c r="C1202" t="s">
        <v>33</v>
      </c>
      <c r="D1202" t="s">
        <v>15</v>
      </c>
      <c r="E1202" t="s">
        <v>34</v>
      </c>
      <c r="F1202">
        <v>20067</v>
      </c>
      <c r="G1202" s="6">
        <v>15707.384386008202</v>
      </c>
      <c r="H1202">
        <v>29</v>
      </c>
    </row>
    <row r="1203" spans="1:8" x14ac:dyDescent="0.3">
      <c r="A1203" s="5">
        <v>44889</v>
      </c>
      <c r="B1203" t="s">
        <v>29</v>
      </c>
      <c r="C1203" t="s">
        <v>30</v>
      </c>
      <c r="D1203" t="s">
        <v>15</v>
      </c>
      <c r="E1203" t="s">
        <v>31</v>
      </c>
      <c r="F1203">
        <v>236345</v>
      </c>
      <c r="G1203" s="6">
        <v>191264.26362752894</v>
      </c>
      <c r="H1203">
        <v>15</v>
      </c>
    </row>
    <row r="1204" spans="1:8" x14ac:dyDescent="0.3">
      <c r="A1204" s="5">
        <v>44890</v>
      </c>
      <c r="B1204" t="s">
        <v>22</v>
      </c>
      <c r="C1204" t="s">
        <v>23</v>
      </c>
      <c r="D1204" t="s">
        <v>15</v>
      </c>
      <c r="E1204" t="s">
        <v>24</v>
      </c>
      <c r="F1204">
        <v>178967</v>
      </c>
      <c r="G1204" s="6">
        <v>139932.44056067092</v>
      </c>
      <c r="H1204">
        <v>15</v>
      </c>
    </row>
    <row r="1205" spans="1:8" x14ac:dyDescent="0.3">
      <c r="A1205" s="5">
        <v>44890</v>
      </c>
      <c r="B1205" t="s">
        <v>29</v>
      </c>
      <c r="C1205" t="s">
        <v>30</v>
      </c>
      <c r="D1205" t="s">
        <v>15</v>
      </c>
      <c r="E1205" t="s">
        <v>31</v>
      </c>
      <c r="F1205">
        <v>214742</v>
      </c>
      <c r="G1205" s="6">
        <v>173492.82971694373</v>
      </c>
      <c r="H1205">
        <v>15</v>
      </c>
    </row>
    <row r="1206" spans="1:8" x14ac:dyDescent="0.3">
      <c r="A1206" s="5">
        <v>44891</v>
      </c>
      <c r="B1206" t="s">
        <v>13</v>
      </c>
      <c r="C1206" t="s">
        <v>27</v>
      </c>
      <c r="D1206" t="s">
        <v>15</v>
      </c>
      <c r="E1206" t="s">
        <v>28</v>
      </c>
      <c r="F1206">
        <v>221611</v>
      </c>
      <c r="G1206" s="6">
        <v>173274.76904330644</v>
      </c>
      <c r="H1206">
        <v>6</v>
      </c>
    </row>
    <row r="1207" spans="1:8" x14ac:dyDescent="0.3">
      <c r="A1207" s="5">
        <v>44891</v>
      </c>
      <c r="B1207" t="s">
        <v>29</v>
      </c>
      <c r="C1207" t="s">
        <v>30</v>
      </c>
      <c r="D1207" t="s">
        <v>15</v>
      </c>
      <c r="E1207" t="s">
        <v>31</v>
      </c>
      <c r="F1207">
        <v>281297</v>
      </c>
      <c r="G1207" s="6">
        <v>227225.28130390166</v>
      </c>
      <c r="H1207">
        <v>15</v>
      </c>
    </row>
    <row r="1208" spans="1:8" x14ac:dyDescent="0.3">
      <c r="A1208" s="5">
        <v>44892</v>
      </c>
      <c r="B1208" t="s">
        <v>13</v>
      </c>
      <c r="C1208" t="s">
        <v>27</v>
      </c>
      <c r="D1208" t="s">
        <v>15</v>
      </c>
      <c r="E1208" t="s">
        <v>28</v>
      </c>
      <c r="F1208">
        <v>213709</v>
      </c>
      <c r="G1208" s="6">
        <v>167081.58181818182</v>
      </c>
      <c r="H1208">
        <v>6</v>
      </c>
    </row>
    <row r="1209" spans="1:8" x14ac:dyDescent="0.3">
      <c r="A1209" s="5">
        <v>44892</v>
      </c>
      <c r="B1209" t="s">
        <v>19</v>
      </c>
      <c r="C1209" t="s">
        <v>20</v>
      </c>
      <c r="D1209" t="s">
        <v>15</v>
      </c>
      <c r="E1209" t="s">
        <v>21</v>
      </c>
      <c r="F1209">
        <v>162930</v>
      </c>
      <c r="G1209" s="6">
        <v>131543.60148032723</v>
      </c>
      <c r="H1209">
        <v>16</v>
      </c>
    </row>
    <row r="1210" spans="1:8" x14ac:dyDescent="0.3">
      <c r="A1210" s="5">
        <v>44893</v>
      </c>
      <c r="B1210" t="s">
        <v>13</v>
      </c>
      <c r="C1210" t="s">
        <v>27</v>
      </c>
      <c r="D1210" t="s">
        <v>15</v>
      </c>
      <c r="E1210" t="s">
        <v>28</v>
      </c>
      <c r="F1210">
        <v>246267</v>
      </c>
      <c r="G1210" s="6">
        <v>192432.41841739934</v>
      </c>
      <c r="H1210">
        <v>6</v>
      </c>
    </row>
    <row r="1211" spans="1:8" x14ac:dyDescent="0.3">
      <c r="A1211" s="5">
        <v>44893</v>
      </c>
      <c r="B1211" t="s">
        <v>29</v>
      </c>
      <c r="C1211" t="s">
        <v>30</v>
      </c>
      <c r="D1211" t="s">
        <v>15</v>
      </c>
      <c r="E1211" t="s">
        <v>31</v>
      </c>
      <c r="F1211">
        <v>280561</v>
      </c>
      <c r="G1211" s="6">
        <v>226433.83547583458</v>
      </c>
      <c r="H1211">
        <v>15</v>
      </c>
    </row>
    <row r="1212" spans="1:8" x14ac:dyDescent="0.3">
      <c r="A1212" s="5">
        <v>44894</v>
      </c>
      <c r="B1212" t="s">
        <v>19</v>
      </c>
      <c r="C1212" t="s">
        <v>20</v>
      </c>
      <c r="D1212" t="s">
        <v>15</v>
      </c>
      <c r="E1212" t="s">
        <v>21</v>
      </c>
      <c r="F1212">
        <v>260794</v>
      </c>
      <c r="G1212" s="6">
        <v>203595.48696023945</v>
      </c>
      <c r="H1212">
        <v>16</v>
      </c>
    </row>
    <row r="1213" spans="1:8" x14ac:dyDescent="0.3">
      <c r="A1213" s="5">
        <v>44894</v>
      </c>
      <c r="B1213" t="s">
        <v>19</v>
      </c>
      <c r="C1213" t="s">
        <v>20</v>
      </c>
      <c r="D1213" t="s">
        <v>15</v>
      </c>
      <c r="E1213" t="s">
        <v>21</v>
      </c>
      <c r="F1213">
        <v>4365</v>
      </c>
      <c r="G1213" s="6">
        <v>3516.922645390513</v>
      </c>
      <c r="H1213">
        <v>16</v>
      </c>
    </row>
    <row r="1214" spans="1:8" x14ac:dyDescent="0.3">
      <c r="A1214" s="5">
        <v>44895</v>
      </c>
      <c r="B1214" t="s">
        <v>13</v>
      </c>
      <c r="C1214" t="s">
        <v>27</v>
      </c>
      <c r="D1214" t="s">
        <v>15</v>
      </c>
      <c r="E1214" t="s">
        <v>28</v>
      </c>
      <c r="F1214">
        <v>134249</v>
      </c>
      <c r="G1214" s="6">
        <v>104786.29482094613</v>
      </c>
      <c r="H1214">
        <v>6</v>
      </c>
    </row>
    <row r="1215" spans="1:8" x14ac:dyDescent="0.3">
      <c r="A1215" s="5">
        <v>44895</v>
      </c>
      <c r="B1215" t="s">
        <v>29</v>
      </c>
      <c r="C1215" t="s">
        <v>30</v>
      </c>
      <c r="D1215" t="s">
        <v>15</v>
      </c>
      <c r="E1215" t="s">
        <v>31</v>
      </c>
      <c r="F1215">
        <v>70327</v>
      </c>
      <c r="G1215" s="6">
        <v>56652.250191299419</v>
      </c>
      <c r="H1215">
        <v>15</v>
      </c>
    </row>
    <row r="1216" spans="1:8" x14ac:dyDescent="0.3">
      <c r="A1216" s="5">
        <v>44896</v>
      </c>
      <c r="B1216" t="s">
        <v>13</v>
      </c>
      <c r="C1216" t="s">
        <v>17</v>
      </c>
      <c r="D1216" t="s">
        <v>15</v>
      </c>
      <c r="E1216" t="s">
        <v>18</v>
      </c>
      <c r="F1216">
        <v>273302</v>
      </c>
      <c r="G1216" s="6">
        <v>213169.78831144981</v>
      </c>
      <c r="H1216">
        <v>20</v>
      </c>
    </row>
    <row r="1217" spans="1:8" x14ac:dyDescent="0.3">
      <c r="A1217" s="5">
        <v>44896</v>
      </c>
      <c r="B1217" t="s">
        <v>29</v>
      </c>
      <c r="C1217" t="s">
        <v>30</v>
      </c>
      <c r="D1217" t="s">
        <v>15</v>
      </c>
      <c r="E1217" t="s">
        <v>31</v>
      </c>
      <c r="F1217">
        <v>25516</v>
      </c>
      <c r="G1217" s="6">
        <v>20549.294399116621</v>
      </c>
      <c r="H1217">
        <v>15</v>
      </c>
    </row>
    <row r="1218" spans="1:8" x14ac:dyDescent="0.3">
      <c r="A1218" s="5">
        <v>44897</v>
      </c>
      <c r="B1218" t="s">
        <v>13</v>
      </c>
      <c r="C1218" t="s">
        <v>27</v>
      </c>
      <c r="D1218" t="s">
        <v>15</v>
      </c>
      <c r="E1218" t="s">
        <v>28</v>
      </c>
      <c r="F1218">
        <v>230989</v>
      </c>
      <c r="G1218" s="6">
        <v>180022.64385538507</v>
      </c>
      <c r="H1218">
        <v>6</v>
      </c>
    </row>
    <row r="1219" spans="1:8" x14ac:dyDescent="0.3">
      <c r="A1219" s="5">
        <v>44897</v>
      </c>
      <c r="B1219" t="s">
        <v>29</v>
      </c>
      <c r="C1219" t="s">
        <v>30</v>
      </c>
      <c r="D1219" t="s">
        <v>15</v>
      </c>
      <c r="E1219" t="s">
        <v>48</v>
      </c>
      <c r="F1219">
        <v>90822</v>
      </c>
      <c r="G1219" s="6">
        <v>73125.797236202328</v>
      </c>
      <c r="H1219">
        <v>0</v>
      </c>
    </row>
    <row r="1220" spans="1:8" x14ac:dyDescent="0.3">
      <c r="A1220" s="5">
        <v>44898</v>
      </c>
      <c r="B1220" t="s">
        <v>13</v>
      </c>
      <c r="C1220" t="s">
        <v>27</v>
      </c>
      <c r="D1220" t="s">
        <v>15</v>
      </c>
      <c r="E1220" t="s">
        <v>28</v>
      </c>
      <c r="F1220">
        <v>88797</v>
      </c>
      <c r="G1220" s="6">
        <v>69198.488850212118</v>
      </c>
      <c r="H1220">
        <v>6</v>
      </c>
    </row>
    <row r="1221" spans="1:8" x14ac:dyDescent="0.3">
      <c r="A1221" s="5">
        <v>44898</v>
      </c>
      <c r="B1221" t="s">
        <v>13</v>
      </c>
      <c r="C1221" t="s">
        <v>17</v>
      </c>
      <c r="D1221" t="s">
        <v>15</v>
      </c>
      <c r="E1221" t="s">
        <v>18</v>
      </c>
      <c r="F1221">
        <v>263752</v>
      </c>
      <c r="G1221" s="6">
        <v>212326.81396411092</v>
      </c>
      <c r="H1221">
        <v>20</v>
      </c>
    </row>
    <row r="1222" spans="1:8" x14ac:dyDescent="0.3">
      <c r="A1222" s="5">
        <v>44899</v>
      </c>
      <c r="B1222" t="s">
        <v>19</v>
      </c>
      <c r="C1222" t="s">
        <v>20</v>
      </c>
      <c r="D1222" t="s">
        <v>15</v>
      </c>
      <c r="E1222" t="s">
        <v>21</v>
      </c>
      <c r="F1222">
        <v>18696</v>
      </c>
      <c r="G1222" s="6">
        <v>14567.321900477931</v>
      </c>
      <c r="H1222">
        <v>16</v>
      </c>
    </row>
    <row r="1223" spans="1:8" x14ac:dyDescent="0.3">
      <c r="A1223" s="5">
        <v>44899</v>
      </c>
      <c r="B1223" t="s">
        <v>19</v>
      </c>
      <c r="C1223" t="s">
        <v>20</v>
      </c>
      <c r="D1223" t="s">
        <v>15</v>
      </c>
      <c r="E1223" t="s">
        <v>21</v>
      </c>
      <c r="F1223">
        <v>73659</v>
      </c>
      <c r="G1223" s="6">
        <v>59284.931127770535</v>
      </c>
      <c r="H1223">
        <v>16</v>
      </c>
    </row>
    <row r="1224" spans="1:8" x14ac:dyDescent="0.3">
      <c r="A1224" s="5">
        <v>44900</v>
      </c>
      <c r="B1224" t="s">
        <v>25</v>
      </c>
      <c r="C1224" t="s">
        <v>33</v>
      </c>
      <c r="D1224" t="s">
        <v>15</v>
      </c>
      <c r="E1224" t="s">
        <v>34</v>
      </c>
      <c r="F1224">
        <v>219347</v>
      </c>
      <c r="G1224" s="6">
        <v>170845.42222970823</v>
      </c>
      <c r="H1224">
        <v>29</v>
      </c>
    </row>
    <row r="1225" spans="1:8" x14ac:dyDescent="0.3">
      <c r="A1225" s="5">
        <v>44900</v>
      </c>
      <c r="B1225" t="s">
        <v>29</v>
      </c>
      <c r="C1225" t="s">
        <v>30</v>
      </c>
      <c r="D1225" t="s">
        <v>15</v>
      </c>
      <c r="E1225" t="s">
        <v>31</v>
      </c>
      <c r="F1225">
        <v>131078</v>
      </c>
      <c r="G1225" s="6">
        <v>105481.02915229625</v>
      </c>
      <c r="H1225">
        <v>15</v>
      </c>
    </row>
    <row r="1226" spans="1:8" x14ac:dyDescent="0.3">
      <c r="A1226" s="5">
        <v>44901</v>
      </c>
      <c r="B1226" t="s">
        <v>13</v>
      </c>
      <c r="C1226" t="s">
        <v>27</v>
      </c>
      <c r="D1226" t="s">
        <v>15</v>
      </c>
      <c r="E1226" t="s">
        <v>28</v>
      </c>
      <c r="F1226">
        <v>5623</v>
      </c>
      <c r="G1226" s="6">
        <v>4376.923376490281</v>
      </c>
      <c r="H1226">
        <v>6</v>
      </c>
    </row>
    <row r="1227" spans="1:8" x14ac:dyDescent="0.3">
      <c r="A1227" s="5">
        <v>44901</v>
      </c>
      <c r="B1227" t="s">
        <v>29</v>
      </c>
      <c r="C1227" t="s">
        <v>30</v>
      </c>
      <c r="D1227" t="s">
        <v>15</v>
      </c>
      <c r="E1227" t="s">
        <v>31</v>
      </c>
      <c r="F1227">
        <v>43546</v>
      </c>
      <c r="G1227" s="6">
        <v>35027.503729114404</v>
      </c>
      <c r="H1227">
        <v>15</v>
      </c>
    </row>
    <row r="1228" spans="1:8" x14ac:dyDescent="0.3">
      <c r="A1228" s="5">
        <v>44902</v>
      </c>
      <c r="B1228" t="s">
        <v>29</v>
      </c>
      <c r="C1228" t="s">
        <v>30</v>
      </c>
      <c r="D1228" t="s">
        <v>15</v>
      </c>
      <c r="E1228" t="s">
        <v>31</v>
      </c>
      <c r="F1228">
        <v>193251</v>
      </c>
      <c r="G1228" s="6">
        <v>150200.1508510749</v>
      </c>
      <c r="H1228">
        <v>15</v>
      </c>
    </row>
    <row r="1229" spans="1:8" x14ac:dyDescent="0.3">
      <c r="A1229" s="5">
        <v>44902</v>
      </c>
      <c r="B1229" t="s">
        <v>13</v>
      </c>
      <c r="C1229" t="s">
        <v>27</v>
      </c>
      <c r="D1229" t="s">
        <v>15</v>
      </c>
      <c r="E1229" t="s">
        <v>28</v>
      </c>
      <c r="F1229">
        <v>101573</v>
      </c>
      <c r="G1229" s="6">
        <v>81691.548689545336</v>
      </c>
      <c r="H1229">
        <v>6</v>
      </c>
    </row>
    <row r="1230" spans="1:8" x14ac:dyDescent="0.3">
      <c r="A1230" s="5">
        <v>44903</v>
      </c>
      <c r="B1230" t="s">
        <v>25</v>
      </c>
      <c r="C1230" t="s">
        <v>33</v>
      </c>
      <c r="D1230" t="s">
        <v>15</v>
      </c>
      <c r="E1230" t="s">
        <v>34</v>
      </c>
      <c r="F1230">
        <v>140957</v>
      </c>
      <c r="G1230" s="6">
        <v>109543.09339844191</v>
      </c>
      <c r="H1230">
        <v>29</v>
      </c>
    </row>
    <row r="1231" spans="1:8" x14ac:dyDescent="0.3">
      <c r="A1231" s="5">
        <v>44903</v>
      </c>
      <c r="B1231" t="s">
        <v>19</v>
      </c>
      <c r="C1231" t="s">
        <v>20</v>
      </c>
      <c r="D1231" t="s">
        <v>15</v>
      </c>
      <c r="E1231" t="s">
        <v>21</v>
      </c>
      <c r="F1231">
        <v>287159</v>
      </c>
      <c r="G1231" s="6">
        <v>230902.21849063889</v>
      </c>
      <c r="H1231">
        <v>16</v>
      </c>
    </row>
    <row r="1232" spans="1:8" x14ac:dyDescent="0.3">
      <c r="A1232" s="5">
        <v>44904</v>
      </c>
      <c r="B1232" t="s">
        <v>29</v>
      </c>
      <c r="C1232" t="s">
        <v>30</v>
      </c>
      <c r="D1232" t="s">
        <v>15</v>
      </c>
      <c r="E1232" t="s">
        <v>31</v>
      </c>
      <c r="F1232">
        <v>156551</v>
      </c>
      <c r="G1232" s="6">
        <v>121649.22943691173</v>
      </c>
      <c r="H1232">
        <v>15</v>
      </c>
    </row>
    <row r="1233" spans="1:8" x14ac:dyDescent="0.3">
      <c r="A1233" s="5">
        <v>44904</v>
      </c>
      <c r="B1233" t="s">
        <v>13</v>
      </c>
      <c r="C1233" t="s">
        <v>17</v>
      </c>
      <c r="D1233" t="s">
        <v>15</v>
      </c>
      <c r="E1233" t="s">
        <v>18</v>
      </c>
      <c r="F1233">
        <v>872</v>
      </c>
      <c r="G1233" s="6">
        <v>700.59705103338968</v>
      </c>
      <c r="H1233">
        <v>10</v>
      </c>
    </row>
    <row r="1234" spans="1:8" x14ac:dyDescent="0.3">
      <c r="A1234" s="5">
        <v>44905</v>
      </c>
      <c r="B1234" t="s">
        <v>13</v>
      </c>
      <c r="C1234" t="s">
        <v>27</v>
      </c>
      <c r="D1234" t="s">
        <v>15</v>
      </c>
      <c r="E1234" t="s">
        <v>28</v>
      </c>
      <c r="F1234">
        <v>205669</v>
      </c>
      <c r="G1234" s="6">
        <v>159811.31341260549</v>
      </c>
      <c r="H1234">
        <v>6</v>
      </c>
    </row>
    <row r="1235" spans="1:8" x14ac:dyDescent="0.3">
      <c r="A1235" s="5">
        <v>44905</v>
      </c>
      <c r="B1235" t="s">
        <v>25</v>
      </c>
      <c r="C1235" t="s">
        <v>45</v>
      </c>
      <c r="D1235" t="s">
        <v>15</v>
      </c>
      <c r="E1235" t="s">
        <v>26</v>
      </c>
      <c r="F1235">
        <v>167294</v>
      </c>
      <c r="G1235" s="6">
        <v>134386.06757920934</v>
      </c>
      <c r="H1235">
        <v>19</v>
      </c>
    </row>
    <row r="1236" spans="1:8" x14ac:dyDescent="0.3">
      <c r="A1236" s="5">
        <v>44906</v>
      </c>
      <c r="B1236" t="s">
        <v>25</v>
      </c>
      <c r="C1236" t="s">
        <v>33</v>
      </c>
      <c r="D1236" t="s">
        <v>15</v>
      </c>
      <c r="E1236" t="s">
        <v>37</v>
      </c>
      <c r="F1236">
        <v>288296</v>
      </c>
      <c r="G1236" s="6">
        <v>223977.19782341586</v>
      </c>
      <c r="H1236">
        <v>0</v>
      </c>
    </row>
    <row r="1237" spans="1:8" x14ac:dyDescent="0.3">
      <c r="A1237" s="5">
        <v>44906</v>
      </c>
      <c r="B1237" t="s">
        <v>13</v>
      </c>
      <c r="C1237" t="s">
        <v>17</v>
      </c>
      <c r="D1237" t="s">
        <v>15</v>
      </c>
      <c r="E1237" t="s">
        <v>18</v>
      </c>
      <c r="F1237">
        <v>258164</v>
      </c>
      <c r="G1237" s="6">
        <v>207252.07678883072</v>
      </c>
      <c r="H1237">
        <v>20</v>
      </c>
    </row>
    <row r="1238" spans="1:8" x14ac:dyDescent="0.3">
      <c r="A1238" s="5">
        <v>44907</v>
      </c>
      <c r="B1238" t="s">
        <v>13</v>
      </c>
      <c r="C1238" t="s">
        <v>17</v>
      </c>
      <c r="D1238" t="s">
        <v>15</v>
      </c>
      <c r="E1238" t="s">
        <v>18</v>
      </c>
      <c r="F1238">
        <v>53854</v>
      </c>
      <c r="G1238" s="6">
        <v>41798.085443115982</v>
      </c>
      <c r="H1238">
        <v>20</v>
      </c>
    </row>
    <row r="1239" spans="1:8" x14ac:dyDescent="0.3">
      <c r="A1239" s="5">
        <v>44907</v>
      </c>
      <c r="B1239" t="s">
        <v>25</v>
      </c>
      <c r="C1239" t="s">
        <v>33</v>
      </c>
      <c r="D1239" t="s">
        <v>15</v>
      </c>
      <c r="E1239" t="s">
        <v>34</v>
      </c>
      <c r="F1239">
        <v>98760</v>
      </c>
      <c r="G1239" s="6">
        <v>79249.477236352424</v>
      </c>
      <c r="H1239">
        <v>29</v>
      </c>
    </row>
    <row r="1240" spans="1:8" x14ac:dyDescent="0.3">
      <c r="A1240" s="5">
        <v>44908</v>
      </c>
      <c r="B1240" t="s">
        <v>25</v>
      </c>
      <c r="C1240" t="s">
        <v>33</v>
      </c>
      <c r="D1240" t="s">
        <v>15</v>
      </c>
      <c r="E1240" t="s">
        <v>34</v>
      </c>
      <c r="F1240">
        <v>15098</v>
      </c>
      <c r="G1240" s="6">
        <v>11715.483221932267</v>
      </c>
      <c r="H1240">
        <v>29</v>
      </c>
    </row>
    <row r="1241" spans="1:8" x14ac:dyDescent="0.3">
      <c r="A1241" s="5">
        <v>44908</v>
      </c>
      <c r="B1241" t="s">
        <v>29</v>
      </c>
      <c r="C1241" t="s">
        <v>30</v>
      </c>
      <c r="D1241" t="s">
        <v>15</v>
      </c>
      <c r="E1241" t="s">
        <v>48</v>
      </c>
      <c r="F1241">
        <v>7924</v>
      </c>
      <c r="G1241" s="6">
        <v>6358.275269419174</v>
      </c>
      <c r="H1241">
        <v>0</v>
      </c>
    </row>
    <row r="1242" spans="1:8" x14ac:dyDescent="0.3">
      <c r="A1242" s="5">
        <v>44909</v>
      </c>
      <c r="B1242" t="s">
        <v>29</v>
      </c>
      <c r="C1242" t="s">
        <v>30</v>
      </c>
      <c r="D1242" t="s">
        <v>15</v>
      </c>
      <c r="E1242" t="s">
        <v>31</v>
      </c>
      <c r="F1242">
        <v>122794</v>
      </c>
      <c r="G1242" s="6">
        <v>95256.559282152142</v>
      </c>
      <c r="H1242">
        <v>15</v>
      </c>
    </row>
    <row r="1243" spans="1:8" x14ac:dyDescent="0.3">
      <c r="A1243" s="5">
        <v>44909</v>
      </c>
      <c r="B1243" t="s">
        <v>29</v>
      </c>
      <c r="C1243" t="s">
        <v>30</v>
      </c>
      <c r="D1243" t="s">
        <v>15</v>
      </c>
      <c r="E1243" t="s">
        <v>31</v>
      </c>
      <c r="F1243">
        <v>102451</v>
      </c>
      <c r="G1243" s="6">
        <v>82196.645848875633</v>
      </c>
      <c r="H1243">
        <v>15</v>
      </c>
    </row>
    <row r="1244" spans="1:8" x14ac:dyDescent="0.3">
      <c r="A1244" s="5">
        <v>44910</v>
      </c>
      <c r="B1244" t="s">
        <v>13</v>
      </c>
      <c r="C1244" t="s">
        <v>17</v>
      </c>
      <c r="D1244" t="s">
        <v>15</v>
      </c>
      <c r="E1244" t="s">
        <v>18</v>
      </c>
      <c r="F1244">
        <v>152192</v>
      </c>
      <c r="G1244" s="6">
        <v>118049.54010695187</v>
      </c>
      <c r="H1244">
        <v>20</v>
      </c>
    </row>
    <row r="1245" spans="1:8" x14ac:dyDescent="0.3">
      <c r="A1245" s="5">
        <v>44910</v>
      </c>
      <c r="B1245" t="s">
        <v>13</v>
      </c>
      <c r="C1245" t="s">
        <v>27</v>
      </c>
      <c r="D1245" t="s">
        <v>15</v>
      </c>
      <c r="E1245" t="s">
        <v>28</v>
      </c>
      <c r="F1245">
        <v>254125</v>
      </c>
      <c r="G1245" s="6">
        <v>203769.74900326206</v>
      </c>
      <c r="H1245">
        <v>6</v>
      </c>
    </row>
    <row r="1246" spans="1:8" x14ac:dyDescent="0.3">
      <c r="A1246" s="5">
        <v>44911</v>
      </c>
      <c r="B1246" t="s">
        <v>13</v>
      </c>
      <c r="C1246" t="s">
        <v>17</v>
      </c>
      <c r="D1246" t="s">
        <v>15</v>
      </c>
      <c r="E1246" t="s">
        <v>18</v>
      </c>
      <c r="F1246">
        <v>211550</v>
      </c>
      <c r="G1246" s="6">
        <v>164002.87873266719</v>
      </c>
      <c r="H1246">
        <v>20</v>
      </c>
    </row>
    <row r="1247" spans="1:8" x14ac:dyDescent="0.3">
      <c r="A1247" s="5">
        <v>44911</v>
      </c>
      <c r="B1247" t="s">
        <v>29</v>
      </c>
      <c r="C1247" t="s">
        <v>30</v>
      </c>
      <c r="D1247" t="s">
        <v>15</v>
      </c>
      <c r="E1247" t="s">
        <v>48</v>
      </c>
      <c r="F1247">
        <v>17160</v>
      </c>
      <c r="G1247" s="6">
        <v>13759.702994400714</v>
      </c>
      <c r="H1247">
        <v>0</v>
      </c>
    </row>
    <row r="1248" spans="1:8" x14ac:dyDescent="0.3">
      <c r="A1248" s="5">
        <v>44912</v>
      </c>
      <c r="B1248" t="s">
        <v>25</v>
      </c>
      <c r="C1248" t="s">
        <v>33</v>
      </c>
      <c r="D1248" t="s">
        <v>15</v>
      </c>
      <c r="E1248" t="s">
        <v>34</v>
      </c>
      <c r="F1248">
        <v>70346</v>
      </c>
      <c r="G1248" s="6">
        <v>54492.864222262928</v>
      </c>
      <c r="H1248">
        <v>29</v>
      </c>
    </row>
    <row r="1249" spans="1:8" x14ac:dyDescent="0.3">
      <c r="A1249" s="5">
        <v>44912</v>
      </c>
      <c r="B1249" t="s">
        <v>19</v>
      </c>
      <c r="C1249" t="s">
        <v>20</v>
      </c>
      <c r="D1249" t="s">
        <v>15</v>
      </c>
      <c r="E1249" t="s">
        <v>21</v>
      </c>
      <c r="F1249">
        <v>108798</v>
      </c>
      <c r="G1249" s="6">
        <v>87217.292705206826</v>
      </c>
      <c r="H1249">
        <v>16</v>
      </c>
    </row>
    <row r="1250" spans="1:8" x14ac:dyDescent="0.3">
      <c r="A1250" s="5">
        <v>44913</v>
      </c>
      <c r="B1250" t="s">
        <v>25</v>
      </c>
      <c r="C1250" t="s">
        <v>33</v>
      </c>
      <c r="D1250" t="s">
        <v>15</v>
      </c>
      <c r="E1250" t="s">
        <v>34</v>
      </c>
      <c r="F1250">
        <v>300370</v>
      </c>
      <c r="G1250" s="6">
        <v>232647.55209427487</v>
      </c>
      <c r="H1250">
        <v>29</v>
      </c>
    </row>
    <row r="1251" spans="1:8" x14ac:dyDescent="0.3">
      <c r="A1251" s="5">
        <v>44913</v>
      </c>
      <c r="B1251" t="s">
        <v>13</v>
      </c>
      <c r="C1251" t="s">
        <v>27</v>
      </c>
      <c r="D1251" t="s">
        <v>15</v>
      </c>
      <c r="E1251" t="s">
        <v>28</v>
      </c>
      <c r="F1251">
        <v>289389</v>
      </c>
      <c r="G1251" s="6">
        <v>231746.68677077722</v>
      </c>
      <c r="H1251">
        <v>6</v>
      </c>
    </row>
    <row r="1252" spans="1:8" x14ac:dyDescent="0.3">
      <c r="A1252" s="5">
        <v>44914</v>
      </c>
      <c r="B1252" t="s">
        <v>25</v>
      </c>
      <c r="C1252" t="s">
        <v>33</v>
      </c>
      <c r="D1252" t="s">
        <v>15</v>
      </c>
      <c r="E1252" t="s">
        <v>34</v>
      </c>
      <c r="F1252">
        <v>174333</v>
      </c>
      <c r="G1252" s="6">
        <v>135021.17305697492</v>
      </c>
      <c r="H1252">
        <v>29</v>
      </c>
    </row>
    <row r="1253" spans="1:8" x14ac:dyDescent="0.3">
      <c r="A1253" s="5">
        <v>44914</v>
      </c>
      <c r="B1253" t="s">
        <v>29</v>
      </c>
      <c r="C1253" t="s">
        <v>30</v>
      </c>
      <c r="D1253" t="s">
        <v>15</v>
      </c>
      <c r="E1253" t="s">
        <v>31</v>
      </c>
      <c r="F1253">
        <v>32739</v>
      </c>
      <c r="G1253" s="6">
        <v>26216.480662159476</v>
      </c>
      <c r="H1253">
        <v>15</v>
      </c>
    </row>
    <row r="1254" spans="1:8" x14ac:dyDescent="0.3">
      <c r="A1254" s="5">
        <v>44915</v>
      </c>
      <c r="B1254" t="s">
        <v>19</v>
      </c>
      <c r="C1254" t="s">
        <v>20</v>
      </c>
      <c r="D1254" t="s">
        <v>15</v>
      </c>
      <c r="E1254" t="s">
        <v>21</v>
      </c>
      <c r="F1254">
        <v>96312</v>
      </c>
      <c r="G1254" s="6">
        <v>76375.76374412427</v>
      </c>
      <c r="H1254">
        <v>16</v>
      </c>
    </row>
    <row r="1255" spans="1:8" x14ac:dyDescent="0.3">
      <c r="A1255" s="5">
        <v>44915</v>
      </c>
      <c r="B1255" t="s">
        <v>25</v>
      </c>
      <c r="C1255" t="s">
        <v>33</v>
      </c>
      <c r="D1255" t="s">
        <v>15</v>
      </c>
      <c r="E1255" t="s">
        <v>34</v>
      </c>
      <c r="F1255">
        <v>94666</v>
      </c>
      <c r="G1255" s="6">
        <v>73283.901798846025</v>
      </c>
      <c r="H1255">
        <v>29</v>
      </c>
    </row>
    <row r="1256" spans="1:8" x14ac:dyDescent="0.3">
      <c r="A1256" s="5">
        <v>44915</v>
      </c>
      <c r="B1256" t="s">
        <v>13</v>
      </c>
      <c r="C1256" t="s">
        <v>17</v>
      </c>
      <c r="D1256" t="s">
        <v>15</v>
      </c>
      <c r="E1256" t="s">
        <v>18</v>
      </c>
      <c r="F1256">
        <v>8103</v>
      </c>
      <c r="G1256" s="6">
        <v>6487.1940835695805</v>
      </c>
      <c r="H1256">
        <v>20</v>
      </c>
    </row>
    <row r="1257" spans="1:8" x14ac:dyDescent="0.3">
      <c r="A1257" s="5">
        <v>44916</v>
      </c>
      <c r="B1257" t="s">
        <v>25</v>
      </c>
      <c r="C1257" t="s">
        <v>33</v>
      </c>
      <c r="D1257" t="s">
        <v>15</v>
      </c>
      <c r="E1257" t="s">
        <v>34</v>
      </c>
      <c r="F1257">
        <v>38998</v>
      </c>
      <c r="G1257" s="6">
        <v>30178.036075322103</v>
      </c>
      <c r="H1257">
        <v>29</v>
      </c>
    </row>
    <row r="1258" spans="1:8" x14ac:dyDescent="0.3">
      <c r="A1258" s="5">
        <v>44916</v>
      </c>
      <c r="B1258" t="s">
        <v>13</v>
      </c>
      <c r="C1258" t="s">
        <v>27</v>
      </c>
      <c r="D1258" t="s">
        <v>15</v>
      </c>
      <c r="E1258" t="s">
        <v>28</v>
      </c>
      <c r="F1258">
        <v>262991</v>
      </c>
      <c r="G1258" s="6">
        <v>210443.11715561224</v>
      </c>
      <c r="H1258">
        <v>6</v>
      </c>
    </row>
    <row r="1259" spans="1:8" x14ac:dyDescent="0.3">
      <c r="A1259" s="5">
        <v>44917</v>
      </c>
      <c r="B1259" t="s">
        <v>13</v>
      </c>
      <c r="C1259" t="s">
        <v>17</v>
      </c>
      <c r="D1259" t="s">
        <v>15</v>
      </c>
      <c r="E1259" t="s">
        <v>18</v>
      </c>
      <c r="F1259">
        <v>135730</v>
      </c>
      <c r="G1259" s="6">
        <v>104930.66464841062</v>
      </c>
      <c r="H1259">
        <v>20</v>
      </c>
    </row>
    <row r="1260" spans="1:8" x14ac:dyDescent="0.3">
      <c r="A1260" s="5">
        <v>44917</v>
      </c>
      <c r="B1260" t="s">
        <v>29</v>
      </c>
      <c r="C1260" t="s">
        <v>30</v>
      </c>
      <c r="D1260" t="s">
        <v>15</v>
      </c>
      <c r="E1260" t="s">
        <v>31</v>
      </c>
      <c r="F1260">
        <v>14734</v>
      </c>
      <c r="G1260" s="6">
        <v>11780.995588530179</v>
      </c>
      <c r="H1260">
        <v>15</v>
      </c>
    </row>
    <row r="1261" spans="1:8" x14ac:dyDescent="0.3">
      <c r="A1261" s="5">
        <v>44918</v>
      </c>
      <c r="B1261" t="s">
        <v>29</v>
      </c>
      <c r="C1261" t="s">
        <v>30</v>
      </c>
      <c r="D1261" t="s">
        <v>15</v>
      </c>
      <c r="E1261" t="s">
        <v>31</v>
      </c>
      <c r="F1261">
        <v>102729</v>
      </c>
      <c r="G1261" s="6">
        <v>79310.71027512633</v>
      </c>
      <c r="H1261">
        <v>15</v>
      </c>
    </row>
    <row r="1262" spans="1:8" x14ac:dyDescent="0.3">
      <c r="A1262" s="5">
        <v>44918</v>
      </c>
      <c r="B1262" t="s">
        <v>25</v>
      </c>
      <c r="C1262" t="s">
        <v>33</v>
      </c>
      <c r="D1262" t="s">
        <v>15</v>
      </c>
      <c r="E1262" t="s">
        <v>37</v>
      </c>
      <c r="F1262">
        <v>9461</v>
      </c>
      <c r="G1262" s="6">
        <v>7539.2664209841741</v>
      </c>
      <c r="H1262">
        <v>0</v>
      </c>
    </row>
    <row r="1263" spans="1:8" x14ac:dyDescent="0.3">
      <c r="A1263" s="5">
        <v>44919</v>
      </c>
      <c r="B1263" t="s">
        <v>13</v>
      </c>
      <c r="C1263" t="s">
        <v>27</v>
      </c>
      <c r="D1263" t="s">
        <v>15</v>
      </c>
      <c r="E1263" t="s">
        <v>28</v>
      </c>
      <c r="F1263">
        <v>5366</v>
      </c>
      <c r="G1263" s="6">
        <v>4139.93343738986</v>
      </c>
      <c r="H1263">
        <v>6</v>
      </c>
    </row>
    <row r="1264" spans="1:8" x14ac:dyDescent="0.3">
      <c r="A1264" s="5">
        <v>44919</v>
      </c>
      <c r="B1264" t="s">
        <v>13</v>
      </c>
      <c r="C1264" t="s">
        <v>17</v>
      </c>
      <c r="D1264" t="s">
        <v>15</v>
      </c>
      <c r="E1264" t="s">
        <v>18</v>
      </c>
      <c r="F1264">
        <v>30803</v>
      </c>
      <c r="G1264" s="6">
        <v>24543.210340014968</v>
      </c>
      <c r="H1264">
        <v>10</v>
      </c>
    </row>
    <row r="1265" spans="1:8" x14ac:dyDescent="0.3">
      <c r="A1265" s="5">
        <v>44920</v>
      </c>
      <c r="B1265" t="s">
        <v>13</v>
      </c>
      <c r="C1265" t="s">
        <v>17</v>
      </c>
      <c r="D1265" t="s">
        <v>15</v>
      </c>
      <c r="E1265" t="s">
        <v>18</v>
      </c>
      <c r="F1265">
        <v>247938</v>
      </c>
      <c r="G1265" s="6">
        <v>191276.61004646431</v>
      </c>
      <c r="H1265">
        <v>20</v>
      </c>
    </row>
    <row r="1266" spans="1:8" x14ac:dyDescent="0.3">
      <c r="A1266" s="5">
        <v>44920</v>
      </c>
      <c r="B1266" t="s">
        <v>13</v>
      </c>
      <c r="C1266" t="s">
        <v>17</v>
      </c>
      <c r="D1266" t="s">
        <v>15</v>
      </c>
      <c r="E1266" t="s">
        <v>18</v>
      </c>
      <c r="F1266">
        <v>216581</v>
      </c>
      <c r="G1266" s="6">
        <v>172519.28469982382</v>
      </c>
      <c r="H1266">
        <v>20</v>
      </c>
    </row>
    <row r="1267" spans="1:8" x14ac:dyDescent="0.3">
      <c r="A1267" s="5">
        <v>44921</v>
      </c>
      <c r="B1267" t="s">
        <v>25</v>
      </c>
      <c r="C1267" t="s">
        <v>45</v>
      </c>
      <c r="D1267" t="s">
        <v>15</v>
      </c>
      <c r="E1267" t="s">
        <v>26</v>
      </c>
      <c r="F1267">
        <v>142575</v>
      </c>
      <c r="G1267" s="6">
        <v>109953.62989482441</v>
      </c>
      <c r="H1267">
        <v>19</v>
      </c>
    </row>
    <row r="1268" spans="1:8" x14ac:dyDescent="0.3">
      <c r="A1268" s="5">
        <v>44921</v>
      </c>
      <c r="B1268" t="s">
        <v>13</v>
      </c>
      <c r="C1268" t="s">
        <v>17</v>
      </c>
      <c r="D1268" t="s">
        <v>15</v>
      </c>
      <c r="E1268" t="s">
        <v>18</v>
      </c>
      <c r="F1268">
        <v>289111</v>
      </c>
      <c r="G1268" s="6">
        <v>229977.00660950341</v>
      </c>
      <c r="H1268">
        <v>20</v>
      </c>
    </row>
    <row r="1269" spans="1:8" x14ac:dyDescent="0.3">
      <c r="A1269" s="5">
        <v>44922</v>
      </c>
      <c r="B1269" t="s">
        <v>29</v>
      </c>
      <c r="C1269" t="s">
        <v>30</v>
      </c>
      <c r="D1269" t="s">
        <v>15</v>
      </c>
      <c r="E1269" t="s">
        <v>31</v>
      </c>
      <c r="F1269">
        <v>160019</v>
      </c>
      <c r="G1269" s="6">
        <v>123382.70489592392</v>
      </c>
      <c r="H1269">
        <v>15</v>
      </c>
    </row>
    <row r="1270" spans="1:8" x14ac:dyDescent="0.3">
      <c r="A1270" s="5">
        <v>44922</v>
      </c>
      <c r="B1270" t="s">
        <v>25</v>
      </c>
      <c r="C1270" t="s">
        <v>33</v>
      </c>
      <c r="D1270" t="s">
        <v>15</v>
      </c>
      <c r="E1270" t="s">
        <v>34</v>
      </c>
      <c r="F1270">
        <v>173082</v>
      </c>
      <c r="G1270" s="6">
        <v>137657.90692214618</v>
      </c>
      <c r="H1270">
        <v>29</v>
      </c>
    </row>
    <row r="1271" spans="1:8" x14ac:dyDescent="0.3">
      <c r="A1271" s="5">
        <v>44923</v>
      </c>
      <c r="B1271" t="s">
        <v>25</v>
      </c>
      <c r="C1271" t="s">
        <v>33</v>
      </c>
      <c r="D1271" t="s">
        <v>15</v>
      </c>
      <c r="E1271" t="s">
        <v>34</v>
      </c>
      <c r="F1271">
        <v>135907</v>
      </c>
      <c r="G1271" s="6">
        <v>104766.56668722318</v>
      </c>
      <c r="H1271">
        <v>29</v>
      </c>
    </row>
    <row r="1272" spans="1:8" x14ac:dyDescent="0.3">
      <c r="A1272" s="5">
        <v>44923</v>
      </c>
      <c r="B1272" t="s">
        <v>13</v>
      </c>
      <c r="C1272" t="s">
        <v>17</v>
      </c>
      <c r="D1272" t="s">
        <v>15</v>
      </c>
      <c r="E1272" t="s">
        <v>18</v>
      </c>
      <c r="F1272">
        <v>84209</v>
      </c>
      <c r="G1272" s="6">
        <v>66942.84475322123</v>
      </c>
      <c r="H1272">
        <v>20</v>
      </c>
    </row>
    <row r="1273" spans="1:8" x14ac:dyDescent="0.3">
      <c r="A1273" s="5">
        <v>44924</v>
      </c>
      <c r="B1273" t="s">
        <v>25</v>
      </c>
      <c r="C1273" t="s">
        <v>33</v>
      </c>
      <c r="D1273" t="s">
        <v>15</v>
      </c>
      <c r="E1273" t="s">
        <v>34</v>
      </c>
      <c r="F1273">
        <v>132265</v>
      </c>
      <c r="G1273" s="6">
        <v>101781.23773955033</v>
      </c>
      <c r="H1273">
        <v>29</v>
      </c>
    </row>
    <row r="1274" spans="1:8" x14ac:dyDescent="0.3">
      <c r="A1274" s="5">
        <v>44924</v>
      </c>
      <c r="B1274" t="s">
        <v>29</v>
      </c>
      <c r="C1274" t="s">
        <v>30</v>
      </c>
      <c r="D1274" t="s">
        <v>15</v>
      </c>
      <c r="E1274" t="s">
        <v>48</v>
      </c>
      <c r="F1274">
        <v>195623</v>
      </c>
      <c r="G1274" s="6">
        <v>155423.60222951105</v>
      </c>
      <c r="H1274">
        <v>0</v>
      </c>
    </row>
    <row r="1275" spans="1:8" x14ac:dyDescent="0.3">
      <c r="A1275" s="5">
        <v>44925</v>
      </c>
      <c r="B1275" t="s">
        <v>22</v>
      </c>
      <c r="C1275" t="s">
        <v>23</v>
      </c>
      <c r="D1275" t="s">
        <v>15</v>
      </c>
      <c r="E1275" t="s">
        <v>24</v>
      </c>
      <c r="F1275">
        <v>187881</v>
      </c>
      <c r="G1275" s="6">
        <v>144486.129993282</v>
      </c>
      <c r="H1275">
        <v>15</v>
      </c>
    </row>
    <row r="1276" spans="1:8" x14ac:dyDescent="0.3">
      <c r="A1276" s="5">
        <v>44925</v>
      </c>
      <c r="B1276" t="s">
        <v>29</v>
      </c>
      <c r="C1276" t="s">
        <v>30</v>
      </c>
      <c r="D1276" t="s">
        <v>15</v>
      </c>
      <c r="E1276" t="s">
        <v>31</v>
      </c>
      <c r="F1276">
        <v>37392</v>
      </c>
      <c r="G1276" s="6">
        <v>29687.255753405552</v>
      </c>
      <c r="H1276">
        <v>15</v>
      </c>
    </row>
    <row r="1277" spans="1:8" x14ac:dyDescent="0.3">
      <c r="A1277" s="5">
        <v>44926</v>
      </c>
      <c r="B1277" t="s">
        <v>22</v>
      </c>
      <c r="C1277" t="s">
        <v>23</v>
      </c>
      <c r="D1277" t="s">
        <v>15</v>
      </c>
      <c r="E1277" t="s">
        <v>24</v>
      </c>
      <c r="F1277">
        <v>229703</v>
      </c>
      <c r="G1277" s="6">
        <v>176645.63733782934</v>
      </c>
      <c r="H1277">
        <v>15</v>
      </c>
    </row>
    <row r="1278" spans="1:8" x14ac:dyDescent="0.3">
      <c r="A1278" s="5">
        <v>44926</v>
      </c>
      <c r="B1278" t="s">
        <v>22</v>
      </c>
      <c r="C1278" t="s">
        <v>23</v>
      </c>
      <c r="D1278" t="s">
        <v>15</v>
      </c>
      <c r="E1278" t="s">
        <v>24</v>
      </c>
      <c r="F1278">
        <v>252073</v>
      </c>
      <c r="G1278" s="6">
        <v>200088.32669221537</v>
      </c>
      <c r="H1278">
        <v>15</v>
      </c>
    </row>
    <row r="1279" spans="1:8" x14ac:dyDescent="0.3">
      <c r="A1279" s="5"/>
    </row>
    <row r="1280" spans="1:8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</sheetData>
  <autoFilter ref="A1:H1278" xr:uid="{659E6863-33D4-4417-BCA4-8CE70B00E879}">
    <sortState xmlns:xlrd2="http://schemas.microsoft.com/office/spreadsheetml/2017/richdata2" ref="A2:H1278">
      <sortCondition ref="A1:A1278"/>
    </sortState>
  </autoFilter>
  <pageMargins left="0.7" right="0.7" top="0.78740157499999996" bottom="0.78740157499999996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9350-2D1E-4C79-A859-9F32B459730F}">
  <dimension ref="A1:M17"/>
  <sheetViews>
    <sheetView topLeftCell="A11" zoomScale="115" zoomScaleNormal="115" workbookViewId="0">
      <selection activeCell="B14" sqref="B14"/>
    </sheetView>
  </sheetViews>
  <sheetFormatPr baseColWidth="10" defaultColWidth="11.44140625" defaultRowHeight="14.4" x14ac:dyDescent="0.3"/>
  <cols>
    <col min="1" max="1" width="19.109375" bestFit="1" customWidth="1"/>
    <col min="2" max="2" width="21.21875" customWidth="1"/>
    <col min="3" max="3" width="15" bestFit="1" customWidth="1"/>
    <col min="4" max="4" width="16.88671875" bestFit="1" customWidth="1"/>
    <col min="5" max="5" width="19.33203125" customWidth="1"/>
    <col min="6" max="6" width="18.77734375" bestFit="1" customWidth="1"/>
    <col min="7" max="7" width="7" bestFit="1" customWidth="1"/>
    <col min="8" max="9" width="28.21875" customWidth="1"/>
    <col min="10" max="13" width="7" bestFit="1" customWidth="1"/>
  </cols>
  <sheetData>
    <row r="1" spans="1:13" x14ac:dyDescent="0.3">
      <c r="A1" s="3" t="s">
        <v>65</v>
      </c>
    </row>
    <row r="2" spans="1:13" ht="28.8" x14ac:dyDescent="0.3">
      <c r="A2" s="8" t="s">
        <v>66</v>
      </c>
      <c r="B2" s="9" t="s">
        <v>67</v>
      </c>
      <c r="C2" s="10" t="s">
        <v>68</v>
      </c>
      <c r="D2" s="10" t="s">
        <v>69</v>
      </c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0" t="s">
        <v>76</v>
      </c>
      <c r="L2" s="10" t="s">
        <v>77</v>
      </c>
      <c r="M2" s="11" t="s">
        <v>78</v>
      </c>
    </row>
    <row r="3" spans="1:13" x14ac:dyDescent="0.3">
      <c r="A3" s="12" t="s">
        <v>79</v>
      </c>
      <c r="B3" s="13">
        <v>41566</v>
      </c>
      <c r="C3" s="14">
        <v>42103</v>
      </c>
      <c r="D3" s="14">
        <v>25167</v>
      </c>
      <c r="E3" s="14">
        <v>42704</v>
      </c>
      <c r="F3" s="14">
        <v>18292</v>
      </c>
      <c r="G3" s="14">
        <v>20146</v>
      </c>
      <c r="H3" s="14">
        <v>5570</v>
      </c>
      <c r="I3" s="14">
        <v>40123</v>
      </c>
      <c r="J3" s="14">
        <v>42822</v>
      </c>
      <c r="K3" s="14">
        <v>33886</v>
      </c>
      <c r="L3" s="14">
        <v>38174</v>
      </c>
      <c r="M3" s="15">
        <v>17921</v>
      </c>
    </row>
    <row r="4" spans="1:13" x14ac:dyDescent="0.3">
      <c r="A4" s="12" t="s">
        <v>80</v>
      </c>
      <c r="B4" s="16">
        <v>15747</v>
      </c>
      <c r="C4">
        <v>9386</v>
      </c>
      <c r="D4">
        <v>47931</v>
      </c>
      <c r="E4">
        <v>29233</v>
      </c>
      <c r="F4">
        <v>13005</v>
      </c>
      <c r="G4">
        <v>39242</v>
      </c>
      <c r="H4">
        <v>29734</v>
      </c>
      <c r="I4">
        <v>41890</v>
      </c>
      <c r="J4">
        <v>47718</v>
      </c>
      <c r="K4">
        <v>22208</v>
      </c>
      <c r="L4">
        <v>12855</v>
      </c>
      <c r="M4" s="17">
        <v>23857</v>
      </c>
    </row>
    <row r="5" spans="1:13" x14ac:dyDescent="0.3">
      <c r="A5" s="12" t="s">
        <v>81</v>
      </c>
      <c r="B5" s="16">
        <v>34230</v>
      </c>
      <c r="C5">
        <v>12639</v>
      </c>
      <c r="D5">
        <v>36991</v>
      </c>
      <c r="E5">
        <v>14131</v>
      </c>
      <c r="F5">
        <v>34901</v>
      </c>
      <c r="G5">
        <v>35301</v>
      </c>
      <c r="H5">
        <v>15351</v>
      </c>
      <c r="I5">
        <v>46660</v>
      </c>
      <c r="J5">
        <v>46254</v>
      </c>
      <c r="K5">
        <v>49552</v>
      </c>
      <c r="L5">
        <v>9128</v>
      </c>
      <c r="M5" s="17">
        <v>23445</v>
      </c>
    </row>
    <row r="6" spans="1:13" x14ac:dyDescent="0.3">
      <c r="A6" s="12" t="s">
        <v>82</v>
      </c>
      <c r="B6" s="16">
        <v>5203</v>
      </c>
      <c r="C6">
        <v>15685</v>
      </c>
      <c r="D6">
        <v>43386</v>
      </c>
      <c r="E6">
        <v>7888</v>
      </c>
      <c r="F6">
        <v>17943</v>
      </c>
      <c r="G6">
        <v>6197</v>
      </c>
      <c r="H6">
        <v>16243</v>
      </c>
      <c r="I6">
        <v>29603</v>
      </c>
      <c r="J6">
        <v>39877</v>
      </c>
      <c r="K6">
        <v>19608</v>
      </c>
      <c r="L6">
        <v>21635</v>
      </c>
      <c r="M6" s="17">
        <v>17470</v>
      </c>
    </row>
    <row r="7" spans="1:13" x14ac:dyDescent="0.3">
      <c r="A7" s="12" t="s">
        <v>83</v>
      </c>
      <c r="B7" s="16">
        <v>25701</v>
      </c>
      <c r="C7">
        <v>10351</v>
      </c>
      <c r="D7">
        <v>8337</v>
      </c>
      <c r="E7">
        <v>36236</v>
      </c>
      <c r="F7">
        <v>28281</v>
      </c>
      <c r="G7">
        <v>48444</v>
      </c>
      <c r="H7">
        <v>8798</v>
      </c>
      <c r="I7">
        <v>26603</v>
      </c>
      <c r="J7">
        <v>29197</v>
      </c>
      <c r="K7">
        <v>25033</v>
      </c>
      <c r="L7">
        <v>26634</v>
      </c>
      <c r="M7" s="17">
        <v>39716</v>
      </c>
    </row>
    <row r="8" spans="1:13" x14ac:dyDescent="0.3">
      <c r="A8" s="12" t="s">
        <v>84</v>
      </c>
      <c r="B8" s="16">
        <v>11372</v>
      </c>
      <c r="C8">
        <v>49867</v>
      </c>
      <c r="D8">
        <v>38698</v>
      </c>
      <c r="E8">
        <v>31000</v>
      </c>
      <c r="F8">
        <v>30912</v>
      </c>
      <c r="G8">
        <v>36107</v>
      </c>
      <c r="H8">
        <v>44528</v>
      </c>
      <c r="I8">
        <v>35301</v>
      </c>
      <c r="J8">
        <v>43149</v>
      </c>
      <c r="K8">
        <v>31570</v>
      </c>
      <c r="L8">
        <v>17346</v>
      </c>
      <c r="M8" s="17">
        <v>16066</v>
      </c>
    </row>
    <row r="9" spans="1:13" x14ac:dyDescent="0.3">
      <c r="A9" s="12" t="s">
        <v>85</v>
      </c>
      <c r="B9" s="16">
        <v>41433</v>
      </c>
      <c r="C9">
        <v>29884</v>
      </c>
      <c r="D9">
        <v>49036</v>
      </c>
      <c r="E9">
        <v>24990</v>
      </c>
      <c r="F9">
        <v>17309</v>
      </c>
      <c r="G9">
        <v>40946</v>
      </c>
      <c r="H9">
        <v>17998</v>
      </c>
      <c r="I9">
        <v>13967</v>
      </c>
      <c r="J9">
        <v>21516</v>
      </c>
      <c r="K9">
        <v>6009</v>
      </c>
      <c r="L9">
        <v>21194</v>
      </c>
      <c r="M9" s="17">
        <v>28984</v>
      </c>
    </row>
    <row r="10" spans="1:13" x14ac:dyDescent="0.3">
      <c r="A10" s="12" t="s">
        <v>86</v>
      </c>
      <c r="B10" s="16">
        <v>7898</v>
      </c>
      <c r="C10">
        <v>32621</v>
      </c>
      <c r="D10">
        <v>41937</v>
      </c>
      <c r="E10">
        <v>25820</v>
      </c>
      <c r="F10">
        <v>49147</v>
      </c>
      <c r="G10">
        <v>33932</v>
      </c>
      <c r="H10">
        <v>12464</v>
      </c>
      <c r="I10">
        <v>8389</v>
      </c>
      <c r="J10">
        <v>12578</v>
      </c>
      <c r="K10">
        <v>33266</v>
      </c>
      <c r="L10">
        <v>5049</v>
      </c>
      <c r="M10" s="17">
        <v>32387</v>
      </c>
    </row>
    <row r="11" spans="1:13" x14ac:dyDescent="0.3">
      <c r="A11" s="12" t="s">
        <v>87</v>
      </c>
      <c r="B11" s="16">
        <v>37861</v>
      </c>
      <c r="C11">
        <v>23723</v>
      </c>
      <c r="D11">
        <v>47410</v>
      </c>
      <c r="E11">
        <v>41604</v>
      </c>
      <c r="F11">
        <v>16530</v>
      </c>
      <c r="G11">
        <v>24461</v>
      </c>
      <c r="H11">
        <v>45128</v>
      </c>
      <c r="I11">
        <v>48791</v>
      </c>
      <c r="J11">
        <v>7749</v>
      </c>
      <c r="K11">
        <v>8169</v>
      </c>
      <c r="L11">
        <v>29853</v>
      </c>
      <c r="M11" s="17">
        <v>46970</v>
      </c>
    </row>
    <row r="12" spans="1:13" x14ac:dyDescent="0.3">
      <c r="A12" s="18" t="s">
        <v>88</v>
      </c>
      <c r="B12" s="19">
        <v>47722</v>
      </c>
      <c r="C12" s="20">
        <v>21356</v>
      </c>
      <c r="D12" s="20">
        <v>42658</v>
      </c>
      <c r="E12" s="20">
        <v>7658</v>
      </c>
      <c r="F12" s="20">
        <v>9342</v>
      </c>
      <c r="G12" s="20">
        <v>7939</v>
      </c>
      <c r="H12" s="20">
        <v>5561</v>
      </c>
      <c r="I12" s="20">
        <v>19227</v>
      </c>
      <c r="J12" s="20">
        <v>18825</v>
      </c>
      <c r="K12" s="20">
        <v>14865</v>
      </c>
      <c r="L12" s="20">
        <v>35722</v>
      </c>
      <c r="M12" s="21">
        <v>9860</v>
      </c>
    </row>
    <row r="13" spans="1:13" x14ac:dyDescent="0.3">
      <c r="A13" s="3" t="s">
        <v>89</v>
      </c>
      <c r="B13">
        <f>SUM(B3:B12)</f>
        <v>268733</v>
      </c>
      <c r="C13">
        <f t="shared" ref="C13:E13" si="0">SUM(C3:C12)</f>
        <v>247615</v>
      </c>
      <c r="D13">
        <f t="shared" si="0"/>
        <v>381551</v>
      </c>
      <c r="E13">
        <f t="shared" si="0"/>
        <v>261264</v>
      </c>
      <c r="F13">
        <f t="shared" ref="F13:M13" si="1">SUM(F3:F12)</f>
        <v>235662</v>
      </c>
      <c r="G13">
        <f t="shared" si="1"/>
        <v>292715</v>
      </c>
      <c r="H13">
        <f t="shared" si="1"/>
        <v>201375</v>
      </c>
      <c r="I13">
        <f t="shared" si="1"/>
        <v>310554</v>
      </c>
      <c r="J13">
        <f t="shared" si="1"/>
        <v>309685</v>
      </c>
      <c r="K13">
        <f t="shared" si="1"/>
        <v>244166</v>
      </c>
      <c r="L13">
        <f t="shared" si="1"/>
        <v>217590</v>
      </c>
      <c r="M13">
        <f t="shared" si="1"/>
        <v>256676</v>
      </c>
    </row>
    <row r="14" spans="1:13" x14ac:dyDescent="0.3">
      <c r="A14" s="3">
        <v>49000</v>
      </c>
      <c r="B14" t="str" cm="1">
        <f t="array" ref="B14:B17">TRANSPOSE(
_xlfn._xlws.FILTER(
B2:M2,
_xlfn.BYCOL(
B3:M12,
_xlfn.LAMBDA(_xlpm.MyColumn,COUNTIFS(_xlpm.MyColumn,"&gt;"&amp;A14)&gt;0)
)
)
)</f>
        <v>Feb</v>
      </c>
    </row>
    <row r="15" spans="1:13" x14ac:dyDescent="0.3">
      <c r="B15" t="str">
        <v>Mrz</v>
      </c>
    </row>
    <row r="16" spans="1:13" x14ac:dyDescent="0.3">
      <c r="B16" t="str">
        <v>Mai</v>
      </c>
    </row>
    <row r="17" spans="2:2" x14ac:dyDescent="0.3">
      <c r="B17" t="str">
        <v>Okt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Matrix addition</vt:lpstr>
      <vt:lpstr>SEQUENCE()</vt:lpstr>
      <vt:lpstr>FILTER()</vt:lpstr>
      <vt:lpstr>Two FILTER criteria</vt:lpstr>
      <vt:lpstr># all Matrix results</vt:lpstr>
      <vt:lpstr>Substitute XLOOKUP with FILTER</vt:lpstr>
      <vt:lpstr>Lambda Intro</vt:lpstr>
      <vt:lpstr>LAMBDA()</vt:lpstr>
      <vt:lpstr>BYCOL() BYROW()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Adams</dc:creator>
  <cp:lastModifiedBy>Michael Adams</cp:lastModifiedBy>
  <dcterms:created xsi:type="dcterms:W3CDTF">2026-10-13T06:59:39Z</dcterms:created>
  <dcterms:modified xsi:type="dcterms:W3CDTF">2026-10-29T14:08:38Z</dcterms:modified>
</cp:coreProperties>
</file>